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Plantilla cálculo CoefPeninsula" sheetId="1" state="visible" r:id="rId3"/>
    <sheet name="Plantilla cálculo CoefCanarias" sheetId="2" state="visible" r:id="rId4"/>
    <sheet name="Plantilla Cálculo de Precios" sheetId="3" state="visible" r:id="rId5"/>
    <sheet name="Plantilla Cálculo de Importe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<sst xmlns="http://schemas.openxmlformats.org/spreadsheetml/2006/main" count="564" uniqueCount="56">
  <si>
    <t xml:space="preserve">2.0TD</t>
  </si>
  <si>
    <t xml:space="preserve">Fórmula Península 2025</t>
  </si>
  <si>
    <t xml:space="preserve">FEE (€/MWh)</t>
  </si>
  <si>
    <t xml:space="preserve">P1</t>
  </si>
  <si>
    <t xml:space="preserve">P2</t>
  </si>
  <si>
    <t xml:space="preserve">P3</t>
  </si>
  <si>
    <t xml:space="preserve">P4</t>
  </si>
  <si>
    <t xml:space="preserve">P5</t>
  </si>
  <si>
    <t xml:space="preserve">P6</t>
  </si>
  <si>
    <t xml:space="preserve">GDO's (€/MWh)</t>
  </si>
  <si>
    <t xml:space="preserve">Precio Medio Por periodo y tarifa del año anterior</t>
  </si>
  <si>
    <t xml:space="preserve">OMIE (€/MWh)</t>
  </si>
  <si>
    <t xml:space="preserve">Calculado</t>
  </si>
  <si>
    <t xml:space="preserve">Kipen</t>
  </si>
  <si>
    <t xml:space="preserve">Promedio Año Anterior por periodo y tarifa</t>
  </si>
  <si>
    <t xml:space="preserve">SSAA (€/MWh)</t>
  </si>
  <si>
    <t xml:space="preserve">Por BOE</t>
  </si>
  <si>
    <t xml:space="preserve">PC (€/MWh)</t>
  </si>
  <si>
    <t xml:space="preserve">OM (€/MWh)</t>
  </si>
  <si>
    <t xml:space="preserve">OS (€/MWh)</t>
  </si>
  <si>
    <t xml:space="preserve">Fijada en Licitacion año 1 a 3, luego pactada por precio</t>
  </si>
  <si>
    <t xml:space="preserve">FNE (€/MWh)</t>
  </si>
  <si>
    <t xml:space="preserve">Diferencia anual de SSAA entre 2023 y 2024</t>
  </si>
  <si>
    <t xml:space="preserve">D (€/MWh)</t>
  </si>
  <si>
    <t xml:space="preserve">Promedio Año Anterior</t>
  </si>
  <si>
    <t xml:space="preserve">Perdidas (%)</t>
  </si>
  <si>
    <t xml:space="preserve">TM (%)</t>
  </si>
  <si>
    <t xml:space="preserve">Cargos Energía (€/MWh)</t>
  </si>
  <si>
    <t xml:space="preserve">Peajes Energía  (€/MWh)</t>
  </si>
  <si>
    <t xml:space="preserve">Fijada en Licitacion (5 años)</t>
  </si>
  <si>
    <t xml:space="preserve">A  (€/MWh)</t>
  </si>
  <si>
    <t xml:space="preserve">B</t>
  </si>
  <si>
    <t xml:space="preserve">3.0TD</t>
  </si>
  <si>
    <t xml:space="preserve">6.1TD</t>
  </si>
  <si>
    <t xml:space="preserve">6.2TD</t>
  </si>
  <si>
    <t xml:space="preserve">Precio OMIP a considerar</t>
  </si>
  <si>
    <t xml:space="preserve">€/MWh</t>
  </si>
  <si>
    <t xml:space="preserve">ATRp [€/kW año]</t>
  </si>
  <si>
    <t xml:space="preserve">Fee Settlement YR +1</t>
  </si>
  <si>
    <t xml:space="preserve">Fee Settlement YR +2</t>
  </si>
  <si>
    <t xml:space="preserve">PENÍNSULA</t>
  </si>
  <si>
    <t xml:space="preserve">COEF A (€/kWh)</t>
  </si>
  <si>
    <t xml:space="preserve">Importe Alquileres</t>
  </si>
  <si>
    <t xml:space="preserve">COEF B</t>
  </si>
  <si>
    <t xml:space="preserve">Precios Calculados (€/kWh)</t>
  </si>
  <si>
    <t xml:space="preserve">CANARIAS</t>
  </si>
  <si>
    <t xml:space="preserve">Precios Calculados</t>
  </si>
  <si>
    <t xml:space="preserve">Para los siguientes datos de Suministros</t>
  </si>
  <si>
    <t xml:space="preserve">Potencias contratadas</t>
  </si>
  <si>
    <t xml:space="preserve">Consumos</t>
  </si>
  <si>
    <t xml:space="preserve">Numero de Suministros</t>
  </si>
  <si>
    <t xml:space="preserve">El importe del término de Potencia es</t>
  </si>
  <si>
    <t xml:space="preserve">El importe del término de Energía es</t>
  </si>
  <si>
    <t xml:space="preserve">El importe de Alquileres es</t>
  </si>
  <si>
    <t xml:space="preserve">El importe de Impuesto eléctrico Es</t>
  </si>
  <si>
    <t xml:space="preserve">El Importe Anual Ofertado es de 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</si>
</sst>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_-* #,##0.00_-;\-* #,##0.00_-;_-* \-??_-;_-@"/>
    <numFmt numFmtId="166" formatCode="0.00\ %"/>
    <numFmt numFmtId="167" formatCode="General"/>
    <numFmt numFmtId="168" formatCode="_-* #,##0.00000\ _€_-;\-* #,##0.00000\ _€_-;_-* \-??\ _€_-;_-@"/>
  </numFmts>
  <fonts count="11">
    <font>
      <sz val="11"/>
      <color theme="1"/>
      <name val="Aptos Narrow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theme="1"/>
      <name val="Aptos Narrow"/>
      <family val="0"/>
      <charset val="1"/>
    </font>
    <font>
      <sz val="11"/>
      <color rgb="FF3F3F76"/>
      <name val="Aptos Narrow"/>
      <family val="0"/>
      <charset val="1"/>
    </font>
    <font>
      <sz val="11"/>
      <color theme="1"/>
      <name val="Arial"/>
      <family val="0"/>
      <charset val="1"/>
    </font>
    <font>
      <b val="true"/>
      <sz val="11"/>
      <color rgb="FF000000"/>
      <name val="Arial"/>
      <family val="0"/>
      <charset val="1"/>
    </font>
    <font>
      <sz val="11"/>
      <color rgb="FF000000"/>
      <name val="Arial"/>
      <family val="0"/>
      <charset val="1"/>
    </font>
    <font>
      <sz val="11"/>
      <color rgb="FF000000"/>
      <name val="Calibri"/>
      <family val="0"/>
      <charset val="1"/>
    </font>
    <font>
      <sz val="11"/>
      <color theme="1"/>
      <name val="Calibri"/>
      <family val="0"/>
      <charset val="1"/>
    </font>
  </fonts>
  <fills count="10">
    <fill>
      <patternFill patternType="none"/>
    </fill>
    <fill>
      <patternFill patternType="gray125"/>
    </fill>
    <fill>
      <patternFill patternType="solid">
        <fgColor rgb="FFFFCC99"/>
        <bgColor rgb="FFCCCCCC"/>
      </patternFill>
    </fill>
    <fill>
      <patternFill patternType="solid">
        <fgColor rgb="FF8ED873"/>
        <bgColor rgb="FF9EB6C1"/>
      </patternFill>
    </fill>
    <fill>
      <patternFill patternType="solid">
        <fgColor rgb="FFD9F2D0"/>
        <bgColor rgb="FFDDEBF7"/>
      </patternFill>
    </fill>
    <fill>
      <patternFill patternType="solid">
        <fgColor rgb="FF00FF00"/>
        <bgColor rgb="FF33CCCC"/>
      </patternFill>
    </fill>
    <fill>
      <patternFill patternType="solid">
        <fgColor rgb="FFDDEBF7"/>
        <bgColor rgb="FFEEEBE6"/>
      </patternFill>
    </fill>
    <fill>
      <patternFill patternType="solid">
        <fgColor rgb="FFEA9999"/>
        <bgColor rgb="FFFF8080"/>
      </patternFill>
    </fill>
    <fill>
      <patternFill patternType="solid">
        <fgColor rgb="FFEEEBE6"/>
        <bgColor rgb="FFDDEBF7"/>
      </patternFill>
    </fill>
    <fill>
      <patternFill patternType="solid">
        <fgColor rgb="FF9EB6C1"/>
        <bgColor rgb="FF969696"/>
      </patternFill>
    </fill>
  </fills>
  <borders count="33">
    <border diagonalUp="false" diagonalDown="false">
      <left/>
      <right/>
      <top/>
      <bottom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medium"/>
      <top style="medium"/>
      <bottom style="thin"/>
      <diagonal/>
    </border>
    <border diagonalUp="false" diagonalDown="false">
      <left/>
      <right/>
      <top/>
      <bottom style="thin"/>
      <diagonal/>
    </border>
    <border diagonalUp="false" diagonalDown="false">
      <left/>
      <right style="medium"/>
      <top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/>
      <diagonal/>
    </border>
    <border diagonalUp="false" diagonalDown="false">
      <left style="medium"/>
      <right style="medium"/>
      <top style="medium">
        <color rgb="FFCCCCCC"/>
      </top>
      <bottom style="medium"/>
      <diagonal/>
    </border>
    <border diagonalUp="false" diagonalDown="false">
      <left style="medium">
        <color rgb="FFCCCCCC"/>
      </left>
      <right style="medium"/>
      <top style="medium">
        <color rgb="FFCCCCCC"/>
      </top>
      <bottom style="medium"/>
      <diagonal/>
    </border>
    <border diagonalUp="false" diagonalDown="false">
      <left style="medium"/>
      <right style="medium"/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/>
      <top style="medium">
        <color rgb="FFCCCCCC"/>
      </top>
      <bottom style="medium">
        <color rgb="FFCCCCCC"/>
      </bottom>
      <diagonal/>
    </border>
    <border diagonalUp="false" diagonalDown="false">
      <left style="medium">
        <color rgb="FFCCCCCC"/>
      </left>
      <right style="medium"/>
      <top style="medium"/>
      <bottom style="medium"/>
      <diagonal/>
    </border>
    <border diagonalUp="false" diagonalDown="false">
      <left style="medium">
        <color rgb="FFCCCCCC"/>
      </left>
      <right style="medium">
        <color rgb="FFCCCCCC"/>
      </right>
      <top style="medium"/>
      <bottom style="medium">
        <color rgb="FFCCCCCC"/>
      </bottom>
      <diagonal/>
    </border>
    <border diagonalUp="false" diagonalDown="false">
      <left/>
      <right/>
      <top/>
      <bottom style="double">
        <color rgb="FF3F3F3F"/>
      </bottom>
      <diagonal/>
    </border>
    <border diagonalUp="false" diagonalDown="false">
      <left style="medium"/>
      <right style="double">
        <color rgb="FF3F3F3F"/>
      </right>
      <top style="double">
        <color rgb="FF3F3F3F"/>
      </top>
      <bottom/>
      <diagonal/>
    </border>
    <border diagonalUp="false" diagonalDown="false">
      <left style="medium">
        <color rgb="FFCCCCCC"/>
      </left>
      <right style="double">
        <color rgb="FF3F3F3F"/>
      </right>
      <top style="double">
        <color rgb="FF3F3F3F"/>
      </top>
      <bottom/>
      <diagonal/>
    </border>
    <border diagonalUp="false" diagonalDown="false">
      <left style="medium">
        <color rgb="FFCCCCCC"/>
      </left>
      <right style="medium"/>
      <top style="double">
        <color rgb="FF3F3F3F"/>
      </top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 style="medium">
        <color rgb="FFCCCCCC"/>
      </top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9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3" borderId="1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1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1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3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4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4" borderId="1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7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0" fillId="4" borderId="18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false" indent="0" shrinkToFit="false"/>
      <protection locked="true" hidden="false"/>
    </xf>
    <xf numFmtId="164" fontId="7" fillId="0" borderId="19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1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0" fillId="5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0" borderId="1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0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0" borderId="2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8" fillId="6" borderId="23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6" fillId="6" borderId="2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6" borderId="24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6" borderId="23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24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6" fillId="0" borderId="20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8" fillId="6" borderId="19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8" fillId="6" borderId="19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8" fillId="6" borderId="2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21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25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7" fontId="6" fillId="0" borderId="2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6" fillId="0" borderId="26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6" fillId="0" borderId="23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8" fillId="7" borderId="2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5" fontId="6" fillId="0" borderId="2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8" fontId="6" fillId="0" borderId="21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27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9" fillId="8" borderId="2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8" borderId="2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8" borderId="3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9" borderId="28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9" borderId="29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9" fillId="9" borderId="30" xfId="0" applyFont="true" applyBorder="true" applyAlignment="true" applyProtection="false">
      <alignment horizontal="general" vertical="bottom" textRotation="0" wrapText="true" indent="0" shrinkToFit="false"/>
      <protection locked="true" hidden="false"/>
    </xf>
    <xf numFmtId="164" fontId="10" fillId="0" borderId="2" xfId="0" applyFont="true" applyBorder="true" applyAlignment="true" applyProtection="false">
      <alignment horizontal="right" vertical="bottom" textRotation="0" wrapText="true" indent="0" shrinkToFit="false"/>
      <protection locked="true" hidden="false"/>
    </xf>
    <xf numFmtId="164" fontId="0" fillId="0" borderId="3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10" fillId="0" borderId="32" xfId="0" applyFont="true" applyBorder="true" applyAlignment="true" applyProtection="false">
      <alignment horizontal="right" vertical="bottom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EEEBE6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7F7F7F"/>
      <rgbColor rgb="FF9999FF"/>
      <rgbColor rgb="FF993366"/>
      <rgbColor rgb="FFFFFFCC"/>
      <rgbColor rgb="FFDDEBF7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D9F2D0"/>
      <rgbColor rgb="FFFFFF99"/>
      <rgbColor rgb="FF9EB6C1"/>
      <rgbColor rgb="FFEA9999"/>
      <rgbColor rgb="FFCC99FF"/>
      <rgbColor rgb="FFFFCC99"/>
      <rgbColor rgb="FF3366FF"/>
      <rgbColor rgb="FF33CCCC"/>
      <rgbColor rgb="FF8ED873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F3F76"/>
      <rgbColor rgb="FF3F3F3F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 pitchFamily="0" charset="1"/>
        <a:ea typeface="Aptos Narrow" pitchFamily="0" charset="1"/>
        <a:cs typeface="Aptos Narrow" pitchFamily="0" charset="1"/>
      </a:majorFont>
      <a:minorFont>
        <a:latin typeface="Aptos Narrow" pitchFamily="0" charset="1"/>
        <a:ea typeface="Aptos Narrow" pitchFamily="0" charset="1"/>
        <a:cs typeface="Aptos Narrow" pitchFamily="0" charset="1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M1000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B18" activeCellId="0" sqref="B18"/>
    </sheetView>
  </sheetViews>
  <sheetFormatPr defaultColWidth="12.6328125" defaultRowHeight="15" zeroHeight="false" outlineLevelRow="0" outlineLevelCol="0"/>
  <cols>
    <col collapsed="false" customWidth="true" hidden="false" outlineLevel="0" max="1" min="1" style="0" width="16.5"/>
    <col collapsed="false" customWidth="true" hidden="false" outlineLevel="0" max="2" min="2" style="0" width="25.47"/>
    <col collapsed="false" customWidth="true" hidden="false" outlineLevel="0" max="26" min="3" style="0" width="10.63"/>
  </cols>
  <sheetData>
    <row r="1" customFormat="false" ht="14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4.25" hidden="false" customHeight="true" outlineLevel="0" collapsed="false">
      <c r="A2" s="2"/>
      <c r="B2" s="3"/>
      <c r="C2" s="4" t="s">
        <v>1</v>
      </c>
      <c r="D2" s="4"/>
      <c r="E2" s="4"/>
      <c r="F2" s="4"/>
      <c r="G2" s="4"/>
      <c r="H2" s="5"/>
      <c r="L2" s="6" t="s">
        <v>2</v>
      </c>
      <c r="M2" s="6" t="n">
        <v>2</v>
      </c>
    </row>
    <row r="3" customFormat="false" ht="14.25" hidden="false" customHeight="true" outlineLevel="0" collapsed="false">
      <c r="A3" s="7"/>
      <c r="B3" s="8"/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 t="s">
        <v>8</v>
      </c>
      <c r="L3" s="6" t="s">
        <v>9</v>
      </c>
      <c r="M3" s="6" t="n">
        <v>1</v>
      </c>
    </row>
    <row r="4" customFormat="false" ht="14.25" hidden="false" customHeight="true" outlineLevel="0" collapsed="false">
      <c r="A4" s="11" t="s">
        <v>10</v>
      </c>
      <c r="B4" s="12" t="s">
        <v>11</v>
      </c>
      <c r="C4" s="13" t="n">
        <v>70.0492773437502</v>
      </c>
      <c r="D4" s="13" t="n">
        <v>66.152880859375</v>
      </c>
      <c r="E4" s="13" t="n">
        <v>58.6194923208193</v>
      </c>
      <c r="F4" s="13"/>
      <c r="G4" s="13"/>
      <c r="H4" s="14"/>
    </row>
    <row r="5" customFormat="false" ht="14.25" hidden="false" customHeight="true" outlineLevel="0" collapsed="false">
      <c r="A5" s="11" t="s">
        <v>12</v>
      </c>
      <c r="B5" s="12" t="s">
        <v>13</v>
      </c>
      <c r="C5" s="13" t="n">
        <v>1.11117404957597</v>
      </c>
      <c r="D5" s="13" t="n">
        <v>1.04936649317463</v>
      </c>
      <c r="E5" s="13" t="n">
        <v>0.929866247535581</v>
      </c>
      <c r="F5" s="13"/>
      <c r="G5" s="13"/>
      <c r="H5" s="14"/>
    </row>
    <row r="6" customFormat="false" ht="14.25" hidden="false" customHeight="true" outlineLevel="0" collapsed="false">
      <c r="A6" s="12"/>
      <c r="B6" s="12"/>
      <c r="C6" s="15"/>
      <c r="D6" s="15"/>
      <c r="E6" s="15"/>
      <c r="F6" s="15"/>
      <c r="G6" s="15"/>
      <c r="H6" s="16"/>
    </row>
    <row r="7" customFormat="false" ht="14.25" hidden="false" customHeight="true" outlineLevel="0" collapsed="false">
      <c r="A7" s="7"/>
      <c r="B7" s="7"/>
      <c r="C7" s="9" t="s">
        <v>3</v>
      </c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</row>
    <row r="8" customFormat="false" ht="14.25" hidden="false" customHeight="true" outlineLevel="0" collapsed="false">
      <c r="A8" s="11" t="s">
        <v>14</v>
      </c>
      <c r="B8" s="12" t="s">
        <v>15</v>
      </c>
      <c r="C8" s="13" t="n">
        <v>12.746934375</v>
      </c>
      <c r="D8" s="13" t="n">
        <v>13.0718432617188</v>
      </c>
      <c r="E8" s="13" t="n">
        <v>12.5012215443686</v>
      </c>
      <c r="F8" s="13"/>
      <c r="G8" s="13"/>
      <c r="H8" s="14"/>
    </row>
    <row r="9" customFormat="false" ht="14.25" hidden="false" customHeight="true" outlineLevel="0" collapsed="false">
      <c r="A9" s="11" t="s">
        <v>16</v>
      </c>
      <c r="B9" s="12" t="s">
        <v>17</v>
      </c>
      <c r="C9" s="17" t="n">
        <v>0.844</v>
      </c>
      <c r="D9" s="17" t="n">
        <v>0.14</v>
      </c>
      <c r="E9" s="17" t="n">
        <v>0</v>
      </c>
      <c r="H9" s="18"/>
    </row>
    <row r="10" customFormat="false" ht="14.25" hidden="false" customHeight="true" outlineLevel="0" collapsed="false">
      <c r="A10" s="11" t="s">
        <v>16</v>
      </c>
      <c r="B10" s="12" t="s">
        <v>18</v>
      </c>
      <c r="C10" s="17" t="n">
        <v>0.02</v>
      </c>
      <c r="D10" s="17" t="n">
        <v>0.02</v>
      </c>
      <c r="E10" s="17" t="n">
        <v>0.02</v>
      </c>
      <c r="H10" s="18"/>
    </row>
    <row r="11" customFormat="false" ht="14.25" hidden="false" customHeight="true" outlineLevel="0" collapsed="false">
      <c r="A11" s="11" t="s">
        <v>16</v>
      </c>
      <c r="B11" s="12" t="s">
        <v>19</v>
      </c>
      <c r="C11" s="17" t="n">
        <v>0.15</v>
      </c>
      <c r="D11" s="17" t="n">
        <v>0.15</v>
      </c>
      <c r="E11" s="17" t="n">
        <v>0.15</v>
      </c>
      <c r="H11" s="18"/>
    </row>
    <row r="12" customFormat="false" ht="14.25" hidden="false" customHeight="true" outlineLevel="0" collapsed="false">
      <c r="A12" s="11" t="s">
        <v>20</v>
      </c>
      <c r="B12" s="19" t="s">
        <v>9</v>
      </c>
      <c r="C12" s="17" t="n">
        <f aca="false">+M3</f>
        <v>1</v>
      </c>
      <c r="D12" s="17" t="n">
        <f aca="false">+M3</f>
        <v>1</v>
      </c>
      <c r="E12" s="17" t="n">
        <f aca="false">+M3</f>
        <v>1</v>
      </c>
      <c r="H12" s="18"/>
    </row>
    <row r="13" customFormat="false" ht="14.25" hidden="false" customHeight="true" outlineLevel="0" collapsed="false">
      <c r="A13" s="11" t="s">
        <v>16</v>
      </c>
      <c r="B13" s="12" t="s">
        <v>21</v>
      </c>
      <c r="C13" s="17" t="n">
        <v>1.5</v>
      </c>
      <c r="D13" s="17" t="n">
        <v>1.5</v>
      </c>
      <c r="E13" s="17" t="n">
        <v>1.5</v>
      </c>
      <c r="H13" s="18"/>
    </row>
    <row r="14" customFormat="false" ht="14.25" hidden="false" customHeight="true" outlineLevel="0" collapsed="false">
      <c r="A14" s="11" t="s">
        <v>22</v>
      </c>
      <c r="B14" s="12" t="s">
        <v>23</v>
      </c>
      <c r="C14" s="13" t="n">
        <v>0</v>
      </c>
      <c r="D14" s="13" t="n">
        <v>0</v>
      </c>
      <c r="E14" s="13" t="n">
        <v>0</v>
      </c>
      <c r="F14" s="13"/>
      <c r="G14" s="13"/>
      <c r="H14" s="14"/>
    </row>
    <row r="15" customFormat="false" ht="14.25" hidden="false" customHeight="true" outlineLevel="0" collapsed="false">
      <c r="A15" s="11"/>
      <c r="B15" s="12"/>
      <c r="C15" s="13"/>
      <c r="D15" s="13"/>
      <c r="E15" s="13"/>
      <c r="F15" s="13"/>
      <c r="G15" s="13"/>
      <c r="H15" s="14"/>
    </row>
    <row r="16" customFormat="false" ht="14.25" hidden="false" customHeight="true" outlineLevel="0" collapsed="false">
      <c r="A16" s="20"/>
      <c r="B16" s="7"/>
      <c r="C16" s="9" t="s">
        <v>3</v>
      </c>
      <c r="D16" s="9" t="s">
        <v>4</v>
      </c>
      <c r="E16" s="9" t="s">
        <v>5</v>
      </c>
      <c r="F16" s="9" t="s">
        <v>6</v>
      </c>
      <c r="G16" s="9" t="s">
        <v>7</v>
      </c>
      <c r="H16" s="10" t="s">
        <v>8</v>
      </c>
    </row>
    <row r="17" customFormat="false" ht="14.25" hidden="false" customHeight="true" outlineLevel="0" collapsed="false">
      <c r="A17" s="11" t="s">
        <v>24</v>
      </c>
      <c r="B17" s="12" t="s">
        <v>25</v>
      </c>
      <c r="C17" s="21" t="n">
        <v>0.165439394040354</v>
      </c>
      <c r="D17" s="21" t="n">
        <v>0.170418038553149</v>
      </c>
      <c r="E17" s="21" t="n">
        <v>0.192266305834754</v>
      </c>
      <c r="F17" s="21"/>
      <c r="G17" s="21"/>
      <c r="H17" s="22"/>
    </row>
    <row r="18" customFormat="false" ht="14.25" hidden="false" customHeight="true" outlineLevel="0" collapsed="false">
      <c r="A18" s="11" t="s">
        <v>16</v>
      </c>
      <c r="B18" s="12" t="s">
        <v>26</v>
      </c>
      <c r="C18" s="23" t="n">
        <v>0.015</v>
      </c>
      <c r="D18" s="23" t="n">
        <v>0.015</v>
      </c>
      <c r="E18" s="23" t="n">
        <v>0.015</v>
      </c>
      <c r="F18" s="23"/>
      <c r="G18" s="23"/>
      <c r="H18" s="24"/>
    </row>
    <row r="19" customFormat="false" ht="14.25" hidden="false" customHeight="true" outlineLevel="0" collapsed="false">
      <c r="A19" s="11"/>
      <c r="B19" s="12"/>
      <c r="C19" s="23"/>
      <c r="D19" s="23"/>
      <c r="E19" s="23"/>
      <c r="F19" s="23"/>
      <c r="G19" s="23"/>
      <c r="H19" s="24"/>
    </row>
    <row r="20" customFormat="false" ht="14.25" hidden="false" customHeight="true" outlineLevel="0" collapsed="false">
      <c r="A20" s="20"/>
      <c r="B20" s="7"/>
      <c r="C20" s="9" t="s">
        <v>3</v>
      </c>
      <c r="D20" s="9" t="s">
        <v>4</v>
      </c>
      <c r="E20" s="9" t="s">
        <v>5</v>
      </c>
      <c r="F20" s="9" t="s">
        <v>6</v>
      </c>
      <c r="G20" s="9" t="s">
        <v>7</v>
      </c>
      <c r="H20" s="10" t="s">
        <v>8</v>
      </c>
    </row>
    <row r="21" customFormat="false" ht="14.25" hidden="false" customHeight="true" outlineLevel="0" collapsed="false">
      <c r="A21" s="11" t="s">
        <v>16</v>
      </c>
      <c r="B21" s="12" t="s">
        <v>27</v>
      </c>
      <c r="C21" s="17" t="n">
        <v>58.305</v>
      </c>
      <c r="D21" s="17" t="n">
        <v>11.661</v>
      </c>
      <c r="E21" s="17" t="n">
        <v>2.915</v>
      </c>
      <c r="H21" s="18"/>
    </row>
    <row r="22" customFormat="false" ht="14.25" hidden="false" customHeight="true" outlineLevel="0" collapsed="false">
      <c r="A22" s="11" t="s">
        <v>16</v>
      </c>
      <c r="B22" s="12" t="s">
        <v>28</v>
      </c>
      <c r="C22" s="17" t="n">
        <v>34.234</v>
      </c>
      <c r="D22" s="17" t="n">
        <v>16.54</v>
      </c>
      <c r="E22" s="17" t="n">
        <v>0.079</v>
      </c>
      <c r="H22" s="18"/>
    </row>
    <row r="23" customFormat="false" ht="14.25" hidden="false" customHeight="true" outlineLevel="0" collapsed="false">
      <c r="A23" s="11" t="s">
        <v>29</v>
      </c>
      <c r="B23" s="19" t="s">
        <v>2</v>
      </c>
      <c r="C23" s="17" t="n">
        <f aca="false">+M2</f>
        <v>2</v>
      </c>
      <c r="D23" s="17" t="n">
        <f aca="false">+M2</f>
        <v>2</v>
      </c>
      <c r="E23" s="17" t="n">
        <f aca="false">+M2</f>
        <v>2</v>
      </c>
      <c r="H23" s="18"/>
    </row>
    <row r="24" customFormat="false" ht="14.25" hidden="false" customHeight="true" outlineLevel="0" collapsed="false">
      <c r="A24" s="25"/>
      <c r="B24" s="12"/>
      <c r="H24" s="18"/>
    </row>
    <row r="25" customFormat="false" ht="14.25" hidden="false" customHeight="true" outlineLevel="0" collapsed="false">
      <c r="A25" s="26"/>
      <c r="B25" s="27"/>
      <c r="C25" s="28" t="s">
        <v>3</v>
      </c>
      <c r="D25" s="28" t="s">
        <v>4</v>
      </c>
      <c r="E25" s="28" t="s">
        <v>5</v>
      </c>
      <c r="F25" s="28" t="s">
        <v>6</v>
      </c>
      <c r="G25" s="28" t="s">
        <v>7</v>
      </c>
      <c r="H25" s="29" t="s">
        <v>8</v>
      </c>
    </row>
    <row r="26" customFormat="false" ht="14.25" hidden="false" customHeight="true" outlineLevel="0" collapsed="false">
      <c r="A26" s="26" t="s">
        <v>12</v>
      </c>
      <c r="B26" s="27" t="s">
        <v>30</v>
      </c>
      <c r="C26" s="30" t="n">
        <f aca="false">+(C8+C9+C10+C11+C12+C13+C14)*(1+C17)*(1+C18)+C21+C22+C23</f>
        <v>113.774400507098</v>
      </c>
      <c r="D26" s="30" t="n">
        <f aca="false">+(D8+D9+D10+D11+D12+D13+D14)*(1+D17)*(1+D18)+D21+D22+D23</f>
        <v>49.0682217765743</v>
      </c>
      <c r="E26" s="30" t="n">
        <f aca="false">+(E8+E9+E10+E11+E12+E13+E14)*(1+E17)*(1+E18)+E21+E22+E23</f>
        <v>23.3534583096905</v>
      </c>
      <c r="F26" s="30"/>
      <c r="G26" s="30"/>
      <c r="H26" s="31"/>
    </row>
    <row r="27" customFormat="false" ht="14.25" hidden="false" customHeight="true" outlineLevel="0" collapsed="false">
      <c r="A27" s="32" t="s">
        <v>12</v>
      </c>
      <c r="B27" s="33" t="s">
        <v>31</v>
      </c>
      <c r="C27" s="34" t="n">
        <f aca="false">+C5*(1+C17)*(1+C18)</f>
        <v>1.31443110117635</v>
      </c>
      <c r="D27" s="34" t="n">
        <f aca="false">+D5*(1+D17)*(1+D18)</f>
        <v>1.24662043475482</v>
      </c>
      <c r="E27" s="34" t="n">
        <f aca="false">+E5*(1+E17)*(1+E18)</f>
        <v>1.12527791880772</v>
      </c>
      <c r="F27" s="34"/>
      <c r="G27" s="34"/>
      <c r="H27" s="35"/>
    </row>
    <row r="28" customFormat="false" ht="14.25" hidden="false" customHeight="true" outlineLevel="0" collapsed="false"/>
    <row r="29" customFormat="false" ht="14.25" hidden="false" customHeight="true" outlineLevel="0" collapsed="false">
      <c r="A29" s="1" t="s">
        <v>32</v>
      </c>
      <c r="B29" s="1"/>
      <c r="C29" s="1"/>
      <c r="D29" s="1"/>
      <c r="E29" s="1"/>
      <c r="F29" s="1"/>
      <c r="G29" s="1"/>
      <c r="H29" s="1"/>
    </row>
    <row r="30" customFormat="false" ht="14.25" hidden="false" customHeight="true" outlineLevel="0" collapsed="false">
      <c r="A30" s="2"/>
      <c r="B30" s="3"/>
      <c r="C30" s="4" t="s">
        <v>1</v>
      </c>
      <c r="D30" s="4"/>
      <c r="E30" s="4"/>
      <c r="F30" s="4"/>
      <c r="G30" s="4"/>
      <c r="H30" s="5"/>
    </row>
    <row r="31" customFormat="false" ht="14.25" hidden="false" customHeight="true" outlineLevel="0" collapsed="false">
      <c r="A31" s="7"/>
      <c r="B31" s="8"/>
      <c r="C31" s="9" t="s">
        <v>3</v>
      </c>
      <c r="D31" s="9" t="s">
        <v>4</v>
      </c>
      <c r="E31" s="9" t="s">
        <v>5</v>
      </c>
      <c r="F31" s="9" t="s">
        <v>6</v>
      </c>
      <c r="G31" s="9" t="s">
        <v>7</v>
      </c>
      <c r="H31" s="10" t="s">
        <v>8</v>
      </c>
    </row>
    <row r="32" customFormat="false" ht="14.25" hidden="false" customHeight="true" outlineLevel="0" collapsed="false">
      <c r="A32" s="11" t="s">
        <v>10</v>
      </c>
      <c r="B32" s="12" t="s">
        <v>11</v>
      </c>
      <c r="C32" s="13" t="n">
        <v>84.0515245478037</v>
      </c>
      <c r="D32" s="13" t="n">
        <v>76.608228630278</v>
      </c>
      <c r="E32" s="13" t="n">
        <v>75.9821420118344</v>
      </c>
      <c r="F32" s="13" t="n">
        <v>55.6306460945034</v>
      </c>
      <c r="G32" s="13" t="n">
        <v>37.5387206823028</v>
      </c>
      <c r="H32" s="14" t="n">
        <v>58.6194923208193</v>
      </c>
    </row>
    <row r="33" customFormat="false" ht="14.25" hidden="false" customHeight="true" outlineLevel="0" collapsed="false">
      <c r="A33" s="11" t="s">
        <v>12</v>
      </c>
      <c r="B33" s="12" t="s">
        <v>13</v>
      </c>
      <c r="C33" s="13" t="n">
        <v>1.33328817150388</v>
      </c>
      <c r="D33" s="13" t="n">
        <v>1.21521704242881</v>
      </c>
      <c r="E33" s="13" t="n">
        <v>1.20528558803582</v>
      </c>
      <c r="F33" s="13" t="n">
        <v>0.88245493237586</v>
      </c>
      <c r="G33" s="13" t="n">
        <v>0.59546727472667</v>
      </c>
      <c r="H33" s="14" t="n">
        <v>0.929866247535581</v>
      </c>
    </row>
    <row r="34" customFormat="false" ht="14.25" hidden="false" customHeight="true" outlineLevel="0" collapsed="false">
      <c r="A34" s="12"/>
      <c r="B34" s="12"/>
      <c r="C34" s="15"/>
      <c r="D34" s="15"/>
      <c r="E34" s="15"/>
      <c r="F34" s="15"/>
      <c r="G34" s="15"/>
      <c r="H34" s="16"/>
    </row>
    <row r="35" customFormat="false" ht="14.25" hidden="false" customHeight="true" outlineLevel="0" collapsed="false">
      <c r="A35" s="7"/>
      <c r="B35" s="7"/>
      <c r="C35" s="9" t="s">
        <v>3</v>
      </c>
      <c r="D35" s="9" t="s">
        <v>4</v>
      </c>
      <c r="E35" s="9" t="s">
        <v>5</v>
      </c>
      <c r="F35" s="9" t="s">
        <v>6</v>
      </c>
      <c r="G35" s="9" t="s">
        <v>7</v>
      </c>
      <c r="H35" s="10" t="s">
        <v>8</v>
      </c>
    </row>
    <row r="36" customFormat="false" ht="14.25" hidden="false" customHeight="true" outlineLevel="0" collapsed="false">
      <c r="A36" s="11" t="s">
        <v>14</v>
      </c>
      <c r="B36" s="12" t="s">
        <v>15</v>
      </c>
      <c r="C36" s="13" t="n">
        <v>9.88707454780361</v>
      </c>
      <c r="D36" s="13" t="n">
        <v>11.1871343975283</v>
      </c>
      <c r="E36" s="13" t="n">
        <v>13.2462246153846</v>
      </c>
      <c r="F36" s="13" t="n">
        <v>14.9888822565092</v>
      </c>
      <c r="G36" s="13" t="n">
        <v>16.2580441364605</v>
      </c>
      <c r="H36" s="14" t="n">
        <v>12.5012215443686</v>
      </c>
    </row>
    <row r="37" customFormat="false" ht="14.25" hidden="false" customHeight="true" outlineLevel="0" collapsed="false">
      <c r="A37" s="11" t="s">
        <v>16</v>
      </c>
      <c r="B37" s="12" t="s">
        <v>17</v>
      </c>
      <c r="C37" s="17" t="n">
        <v>1.141</v>
      </c>
      <c r="D37" s="17" t="n">
        <v>0.527</v>
      </c>
      <c r="E37" s="17" t="n">
        <v>0.351</v>
      </c>
      <c r="F37" s="17" t="n">
        <v>0.264</v>
      </c>
      <c r="G37" s="17" t="n">
        <v>0.264</v>
      </c>
      <c r="H37" s="18" t="n">
        <v>0</v>
      </c>
    </row>
    <row r="38" customFormat="false" ht="14.25" hidden="false" customHeight="true" outlineLevel="0" collapsed="false">
      <c r="A38" s="11" t="s">
        <v>16</v>
      </c>
      <c r="B38" s="12" t="s">
        <v>18</v>
      </c>
      <c r="C38" s="17" t="n">
        <v>0.02</v>
      </c>
      <c r="D38" s="17" t="n">
        <v>0.02</v>
      </c>
      <c r="E38" s="17" t="n">
        <v>0.02</v>
      </c>
      <c r="F38" s="17" t="n">
        <v>0.02</v>
      </c>
      <c r="G38" s="17" t="n">
        <v>0.02</v>
      </c>
      <c r="H38" s="18" t="n">
        <v>0.02</v>
      </c>
    </row>
    <row r="39" customFormat="false" ht="14.25" hidden="false" customHeight="true" outlineLevel="0" collapsed="false">
      <c r="A39" s="11" t="s">
        <v>16</v>
      </c>
      <c r="B39" s="12" t="s">
        <v>19</v>
      </c>
      <c r="C39" s="17" t="n">
        <v>0.15</v>
      </c>
      <c r="D39" s="17" t="n">
        <v>0.15</v>
      </c>
      <c r="E39" s="17" t="n">
        <v>0.15</v>
      </c>
      <c r="F39" s="17" t="n">
        <v>0.15</v>
      </c>
      <c r="G39" s="17" t="n">
        <v>0.15</v>
      </c>
      <c r="H39" s="18" t="n">
        <v>0.15</v>
      </c>
    </row>
    <row r="40" customFormat="false" ht="14.25" hidden="false" customHeight="true" outlineLevel="0" collapsed="false">
      <c r="A40" s="11" t="s">
        <v>20</v>
      </c>
      <c r="B40" s="19" t="s">
        <v>9</v>
      </c>
      <c r="C40" s="17" t="n">
        <f aca="false">+M3</f>
        <v>1</v>
      </c>
      <c r="D40" s="17" t="n">
        <f aca="false">+$M$3</f>
        <v>1</v>
      </c>
      <c r="E40" s="17" t="n">
        <f aca="false">+$M$3</f>
        <v>1</v>
      </c>
      <c r="F40" s="17" t="n">
        <f aca="false">+$M$3</f>
        <v>1</v>
      </c>
      <c r="G40" s="17" t="n">
        <f aca="false">+$M$3</f>
        <v>1</v>
      </c>
      <c r="H40" s="18" t="n">
        <f aca="false">+$M$3</f>
        <v>1</v>
      </c>
    </row>
    <row r="41" customFormat="false" ht="14.25" hidden="false" customHeight="true" outlineLevel="0" collapsed="false">
      <c r="A41" s="11" t="s">
        <v>16</v>
      </c>
      <c r="B41" s="12" t="s">
        <v>21</v>
      </c>
      <c r="C41" s="17" t="n">
        <v>1.5</v>
      </c>
      <c r="D41" s="17" t="n">
        <v>1.5</v>
      </c>
      <c r="E41" s="17" t="n">
        <v>1.5</v>
      </c>
      <c r="F41" s="17" t="n">
        <v>1.5</v>
      </c>
      <c r="G41" s="17" t="n">
        <v>1.5</v>
      </c>
      <c r="H41" s="18" t="n">
        <v>1.5</v>
      </c>
    </row>
    <row r="42" customFormat="false" ht="14.25" hidden="false" customHeight="true" outlineLevel="0" collapsed="false">
      <c r="A42" s="11" t="s">
        <v>22</v>
      </c>
      <c r="B42" s="12" t="s">
        <v>23</v>
      </c>
      <c r="C42" s="13" t="n">
        <v>0</v>
      </c>
      <c r="D42" s="13" t="n">
        <v>0</v>
      </c>
      <c r="E42" s="13" t="n">
        <v>0</v>
      </c>
      <c r="F42" s="13" t="n">
        <v>0</v>
      </c>
      <c r="G42" s="13" t="n">
        <v>0</v>
      </c>
      <c r="H42" s="14" t="n">
        <v>0</v>
      </c>
    </row>
    <row r="43" customFormat="false" ht="14.25" hidden="false" customHeight="true" outlineLevel="0" collapsed="false">
      <c r="A43" s="11"/>
      <c r="B43" s="12"/>
      <c r="C43" s="13"/>
      <c r="D43" s="13"/>
      <c r="E43" s="13"/>
      <c r="F43" s="13"/>
      <c r="G43" s="13"/>
      <c r="H43" s="14"/>
    </row>
    <row r="44" customFormat="false" ht="14.25" hidden="false" customHeight="true" outlineLevel="0" collapsed="false">
      <c r="A44" s="20"/>
      <c r="B44" s="7"/>
      <c r="C44" s="9" t="s">
        <v>3</v>
      </c>
      <c r="D44" s="9" t="s">
        <v>4</v>
      </c>
      <c r="E44" s="9" t="s">
        <v>5</v>
      </c>
      <c r="F44" s="9" t="s">
        <v>6</v>
      </c>
      <c r="G44" s="9" t="s">
        <v>7</v>
      </c>
      <c r="H44" s="10" t="s">
        <v>8</v>
      </c>
    </row>
    <row r="45" customFormat="false" ht="14.25" hidden="false" customHeight="true" outlineLevel="0" collapsed="false">
      <c r="A45" s="11" t="s">
        <v>24</v>
      </c>
      <c r="B45" s="12" t="s">
        <v>25</v>
      </c>
      <c r="C45" s="21" t="n">
        <v>0.17938589388203</v>
      </c>
      <c r="D45" s="21" t="n">
        <v>0.186735721703011</v>
      </c>
      <c r="E45" s="21" t="n">
        <v>0.159338421951219</v>
      </c>
      <c r="F45" s="21" t="n">
        <v>0.154747002623907</v>
      </c>
      <c r="G45" s="21" t="n">
        <v>0.152085572380952</v>
      </c>
      <c r="H45" s="22" t="n">
        <v>0.192266305834754</v>
      </c>
    </row>
    <row r="46" customFormat="false" ht="14.25" hidden="false" customHeight="true" outlineLevel="0" collapsed="false">
      <c r="A46" s="11" t="s">
        <v>16</v>
      </c>
      <c r="B46" s="12" t="s">
        <v>26</v>
      </c>
      <c r="C46" s="23" t="n">
        <v>0.015</v>
      </c>
      <c r="D46" s="23" t="n">
        <v>0.015</v>
      </c>
      <c r="E46" s="23" t="n">
        <v>0.015</v>
      </c>
      <c r="F46" s="23" t="n">
        <v>0.015</v>
      </c>
      <c r="G46" s="23" t="n">
        <v>0.015</v>
      </c>
      <c r="H46" s="24" t="n">
        <v>0.015</v>
      </c>
    </row>
    <row r="47" customFormat="false" ht="14.25" hidden="false" customHeight="true" outlineLevel="0" collapsed="false">
      <c r="A47" s="11"/>
      <c r="B47" s="12"/>
      <c r="C47" s="23"/>
      <c r="D47" s="23"/>
      <c r="E47" s="23"/>
      <c r="F47" s="23"/>
      <c r="G47" s="23"/>
      <c r="H47" s="24"/>
    </row>
    <row r="48" customFormat="false" ht="14.25" hidden="false" customHeight="true" outlineLevel="0" collapsed="false">
      <c r="A48" s="20"/>
      <c r="B48" s="7"/>
      <c r="C48" s="9" t="s">
        <v>3</v>
      </c>
      <c r="D48" s="9" t="s">
        <v>4</v>
      </c>
      <c r="E48" s="9" t="s">
        <v>5</v>
      </c>
      <c r="F48" s="9" t="s">
        <v>6</v>
      </c>
      <c r="G48" s="9" t="s">
        <v>7</v>
      </c>
      <c r="H48" s="10" t="s">
        <v>8</v>
      </c>
    </row>
    <row r="49" customFormat="false" ht="14.25" hidden="false" customHeight="true" outlineLevel="0" collapsed="false">
      <c r="A49" s="11" t="s">
        <v>16</v>
      </c>
      <c r="B49" s="12" t="s">
        <v>27</v>
      </c>
      <c r="C49" s="17" t="n">
        <v>32.503</v>
      </c>
      <c r="D49" s="17" t="n">
        <v>24.066</v>
      </c>
      <c r="E49" s="17" t="n">
        <v>13.001</v>
      </c>
      <c r="F49" s="17" t="n">
        <v>6.501</v>
      </c>
      <c r="G49" s="17" t="n">
        <v>4.167</v>
      </c>
      <c r="H49" s="18" t="n">
        <v>2.6</v>
      </c>
    </row>
    <row r="50" customFormat="false" ht="14.25" hidden="false" customHeight="true" outlineLevel="0" collapsed="false">
      <c r="A50" s="11" t="s">
        <v>16</v>
      </c>
      <c r="B50" s="12" t="s">
        <v>28</v>
      </c>
      <c r="C50" s="17" t="n">
        <v>28.528</v>
      </c>
      <c r="D50" s="17" t="n">
        <v>12.343</v>
      </c>
      <c r="E50" s="17" t="n">
        <v>4.673</v>
      </c>
      <c r="F50" s="17" t="n">
        <v>2.682</v>
      </c>
      <c r="G50" s="17" t="n">
        <v>0.119</v>
      </c>
      <c r="H50" s="18" t="n">
        <v>0.031</v>
      </c>
    </row>
    <row r="51" customFormat="false" ht="14.25" hidden="false" customHeight="true" outlineLevel="0" collapsed="false">
      <c r="A51" s="11" t="s">
        <v>29</v>
      </c>
      <c r="B51" s="19" t="s">
        <v>2</v>
      </c>
      <c r="C51" s="17" t="n">
        <f aca="false">+M2</f>
        <v>2</v>
      </c>
      <c r="D51" s="17" t="n">
        <f aca="false">+M2</f>
        <v>2</v>
      </c>
      <c r="E51" s="17" t="n">
        <f aca="false">+M2</f>
        <v>2</v>
      </c>
      <c r="F51" s="17" t="n">
        <f aca="false">+M2</f>
        <v>2</v>
      </c>
      <c r="G51" s="17" t="n">
        <f aca="false">+M2</f>
        <v>2</v>
      </c>
      <c r="H51" s="18" t="n">
        <f aca="false">+M2</f>
        <v>2</v>
      </c>
    </row>
    <row r="52" customFormat="false" ht="14.25" hidden="false" customHeight="true" outlineLevel="0" collapsed="false">
      <c r="A52" s="25"/>
      <c r="B52" s="12"/>
      <c r="H52" s="18"/>
    </row>
    <row r="53" customFormat="false" ht="14.25" hidden="false" customHeight="true" outlineLevel="0" collapsed="false">
      <c r="A53" s="26"/>
      <c r="B53" s="27"/>
      <c r="C53" s="28" t="s">
        <v>3</v>
      </c>
      <c r="D53" s="28" t="s">
        <v>4</v>
      </c>
      <c r="E53" s="28" t="s">
        <v>5</v>
      </c>
      <c r="F53" s="28" t="s">
        <v>6</v>
      </c>
      <c r="G53" s="28" t="s">
        <v>7</v>
      </c>
      <c r="H53" s="29" t="s">
        <v>8</v>
      </c>
    </row>
    <row r="54" customFormat="false" ht="14.25" hidden="false" customHeight="true" outlineLevel="0" collapsed="false">
      <c r="A54" s="26" t="s">
        <v>12</v>
      </c>
      <c r="B54" s="27" t="s">
        <v>30</v>
      </c>
      <c r="C54" s="30" t="n">
        <f aca="false">+(C36+C37+C38+C39+C40+C41+C42)*(1+C45)*(1+C46)+C49+C50+C51</f>
        <v>79.4286456334494</v>
      </c>
      <c r="D54" s="30" t="n">
        <f aca="false">+(D36+D37+D38+D39+D40+D41+D42)*(1+D45)*(1+D46)+D49+D50+D51</f>
        <v>55.7352186070537</v>
      </c>
      <c r="E54" s="30" t="n">
        <f aca="false">+(E36+E37+E38+E39+E40+E41+E42)*(1+E45)*(1+E46)+E49+E50+E51</f>
        <v>38.8161067928529</v>
      </c>
      <c r="F54" s="30" t="n">
        <f aca="false">+(F36+F37+F38+F39+F40+F41+F42)*(1+F45)*(1+F46)+F49+F50+F51</f>
        <v>32.1898404825465</v>
      </c>
      <c r="G54" s="30" t="n">
        <f aca="false">+(G36+G37+G38+G39+G40+G41+G42)*(1+G45)*(1+G46)+G49+G50+G51</f>
        <v>28.7285403114264</v>
      </c>
      <c r="H54" s="31" t="n">
        <f aca="false">+(H36+H37+H38+H39+H40+H41+H42)*(1+H45)*(1+H46)+H49+H50+H51</f>
        <v>22.9904583096905</v>
      </c>
    </row>
    <row r="55" customFormat="false" ht="14.25" hidden="false" customHeight="true" outlineLevel="0" collapsed="false">
      <c r="A55" s="32" t="s">
        <v>12</v>
      </c>
      <c r="B55" s="33" t="s">
        <v>31</v>
      </c>
      <c r="C55" s="34" t="n">
        <f aca="false">+C33*(1+C45)*(1+C46)</f>
        <v>1.59604818088072</v>
      </c>
      <c r="D55" s="34" t="n">
        <f aca="false">+D33*(1+D45)*(1+D46)</f>
        <v>1.46377359598064</v>
      </c>
      <c r="E55" s="34" t="n">
        <f aca="false">+E33*(1+E45)*(1+E46)</f>
        <v>1.41829390000851</v>
      </c>
      <c r="F55" s="34" t="n">
        <f aca="false">+F33*(1+F45)*(1+F46)</f>
        <v>1.03429737093338</v>
      </c>
      <c r="G55" s="34" t="n">
        <f aca="false">+G33*(1+G45)*(1+G46)</f>
        <v>0.696319694878165</v>
      </c>
      <c r="H55" s="35" t="n">
        <f aca="false">+H33*(1+H45)*(1+H46)</f>
        <v>1.12527791880772</v>
      </c>
    </row>
    <row r="56" customFormat="false" ht="14.25" hidden="false" customHeight="true" outlineLevel="0" collapsed="false"/>
    <row r="57" customFormat="false" ht="14.25" hidden="false" customHeight="true" outlineLevel="0" collapsed="false"/>
    <row r="58" customFormat="false" ht="14.25" hidden="false" customHeight="true" outlineLevel="0" collapsed="false">
      <c r="A58" s="1" t="s">
        <v>33</v>
      </c>
      <c r="B58" s="1"/>
      <c r="C58" s="1"/>
      <c r="D58" s="1"/>
      <c r="E58" s="1"/>
      <c r="F58" s="1"/>
      <c r="G58" s="1"/>
      <c r="H58" s="1"/>
    </row>
    <row r="59" customFormat="false" ht="14.25" hidden="false" customHeight="true" outlineLevel="0" collapsed="false">
      <c r="A59" s="2"/>
      <c r="B59" s="3"/>
      <c r="C59" s="4" t="s">
        <v>1</v>
      </c>
      <c r="D59" s="4"/>
      <c r="E59" s="4"/>
      <c r="F59" s="4"/>
      <c r="G59" s="4"/>
      <c r="H59" s="5"/>
    </row>
    <row r="60" customFormat="false" ht="14.25" hidden="false" customHeight="true" outlineLevel="0" collapsed="false">
      <c r="A60" s="7"/>
      <c r="B60" s="8"/>
      <c r="C60" s="9" t="s">
        <v>3</v>
      </c>
      <c r="D60" s="9" t="s">
        <v>4</v>
      </c>
      <c r="E60" s="9" t="s">
        <v>5</v>
      </c>
      <c r="F60" s="9" t="s">
        <v>6</v>
      </c>
      <c r="G60" s="9" t="s">
        <v>7</v>
      </c>
      <c r="H60" s="10" t="s">
        <v>8</v>
      </c>
    </row>
    <row r="61" customFormat="false" ht="14.25" hidden="false" customHeight="true" outlineLevel="0" collapsed="false">
      <c r="A61" s="11" t="s">
        <v>10</v>
      </c>
      <c r="B61" s="12" t="s">
        <v>11</v>
      </c>
      <c r="C61" s="13" t="n">
        <v>84.0515245478037</v>
      </c>
      <c r="D61" s="13" t="n">
        <v>76.608228630278</v>
      </c>
      <c r="E61" s="13" t="n">
        <v>75.9821420118344</v>
      </c>
      <c r="F61" s="13" t="n">
        <v>55.6306460945034</v>
      </c>
      <c r="G61" s="13" t="n">
        <v>37.5387206823028</v>
      </c>
      <c r="H61" s="14" t="n">
        <v>58.6194923208193</v>
      </c>
    </row>
    <row r="62" customFormat="false" ht="14.25" hidden="false" customHeight="true" outlineLevel="0" collapsed="false">
      <c r="A62" s="11" t="s">
        <v>12</v>
      </c>
      <c r="B62" s="12" t="s">
        <v>13</v>
      </c>
      <c r="C62" s="13" t="n">
        <v>1.33328817150388</v>
      </c>
      <c r="D62" s="13" t="n">
        <v>1.21521704242881</v>
      </c>
      <c r="E62" s="13" t="n">
        <v>1.20528558803582</v>
      </c>
      <c r="F62" s="13" t="n">
        <v>0.88245493237586</v>
      </c>
      <c r="G62" s="13" t="n">
        <v>0.59546727472667</v>
      </c>
      <c r="H62" s="14" t="n">
        <v>0.929866247535581</v>
      </c>
    </row>
    <row r="63" customFormat="false" ht="14.25" hidden="false" customHeight="true" outlineLevel="0" collapsed="false">
      <c r="A63" s="12"/>
      <c r="B63" s="12"/>
      <c r="C63" s="15"/>
      <c r="D63" s="15"/>
      <c r="E63" s="15"/>
      <c r="F63" s="15"/>
      <c r="G63" s="15"/>
      <c r="H63" s="16"/>
    </row>
    <row r="64" customFormat="false" ht="14.25" hidden="false" customHeight="true" outlineLevel="0" collapsed="false">
      <c r="A64" s="7"/>
      <c r="B64" s="7"/>
      <c r="C64" s="9" t="s">
        <v>3</v>
      </c>
      <c r="D64" s="9" t="s">
        <v>4</v>
      </c>
      <c r="E64" s="9" t="s">
        <v>5</v>
      </c>
      <c r="F64" s="9" t="s">
        <v>6</v>
      </c>
      <c r="G64" s="9" t="s">
        <v>7</v>
      </c>
      <c r="H64" s="10" t="s">
        <v>8</v>
      </c>
    </row>
    <row r="65" customFormat="false" ht="14.25" hidden="false" customHeight="true" outlineLevel="0" collapsed="false">
      <c r="A65" s="11" t="s">
        <v>14</v>
      </c>
      <c r="B65" s="12" t="s">
        <v>15</v>
      </c>
      <c r="C65" s="13" t="n">
        <v>9.88707454780361</v>
      </c>
      <c r="D65" s="13" t="n">
        <v>11.1871343975283</v>
      </c>
      <c r="E65" s="13" t="n">
        <v>13.2462246153846</v>
      </c>
      <c r="F65" s="13" t="n">
        <v>14.9888822565092</v>
      </c>
      <c r="G65" s="13" t="n">
        <v>16.2580441364605</v>
      </c>
      <c r="H65" s="14" t="n">
        <v>12.5012215443686</v>
      </c>
    </row>
    <row r="66" customFormat="false" ht="14.25" hidden="false" customHeight="true" outlineLevel="0" collapsed="false">
      <c r="A66" s="11" t="s">
        <v>16</v>
      </c>
      <c r="B66" s="12" t="s">
        <v>17</v>
      </c>
      <c r="C66" s="17" t="n">
        <v>0.49</v>
      </c>
      <c r="D66" s="17" t="n">
        <v>0.225</v>
      </c>
      <c r="E66" s="17" t="n">
        <v>0.15</v>
      </c>
      <c r="F66" s="17" t="n">
        <v>0.113</v>
      </c>
      <c r="G66" s="17" t="n">
        <v>0.113</v>
      </c>
      <c r="H66" s="18" t="n">
        <v>0</v>
      </c>
    </row>
    <row r="67" customFormat="false" ht="14.25" hidden="false" customHeight="true" outlineLevel="0" collapsed="false">
      <c r="A67" s="11" t="s">
        <v>16</v>
      </c>
      <c r="B67" s="12" t="s">
        <v>18</v>
      </c>
      <c r="C67" s="17" t="n">
        <v>0.02</v>
      </c>
      <c r="D67" s="17" t="n">
        <v>0.02</v>
      </c>
      <c r="E67" s="17" t="n">
        <v>0.02</v>
      </c>
      <c r="F67" s="17" t="n">
        <v>0.02</v>
      </c>
      <c r="G67" s="17" t="n">
        <v>0.02</v>
      </c>
      <c r="H67" s="18" t="n">
        <v>0.02</v>
      </c>
    </row>
    <row r="68" customFormat="false" ht="14.25" hidden="false" customHeight="true" outlineLevel="0" collapsed="false">
      <c r="A68" s="11" t="s">
        <v>16</v>
      </c>
      <c r="B68" s="12" t="s">
        <v>19</v>
      </c>
      <c r="C68" s="17" t="n">
        <v>0.15</v>
      </c>
      <c r="D68" s="17" t="n">
        <v>0.15</v>
      </c>
      <c r="E68" s="17" t="n">
        <v>0.15</v>
      </c>
      <c r="F68" s="17" t="n">
        <v>0.15</v>
      </c>
      <c r="G68" s="17" t="n">
        <v>0.15</v>
      </c>
      <c r="H68" s="18" t="n">
        <v>0.15</v>
      </c>
    </row>
    <row r="69" customFormat="false" ht="14.25" hidden="false" customHeight="true" outlineLevel="0" collapsed="false">
      <c r="A69" s="11" t="s">
        <v>20</v>
      </c>
      <c r="B69" s="19" t="s">
        <v>9</v>
      </c>
      <c r="C69" s="17" t="n">
        <f aca="false">+M3</f>
        <v>1</v>
      </c>
      <c r="D69" s="17" t="n">
        <f aca="false">+$M$3</f>
        <v>1</v>
      </c>
      <c r="E69" s="17" t="n">
        <f aca="false">+$M$3</f>
        <v>1</v>
      </c>
      <c r="F69" s="17" t="n">
        <f aca="false">+$M$3</f>
        <v>1</v>
      </c>
      <c r="G69" s="17" t="n">
        <f aca="false">+$M$3</f>
        <v>1</v>
      </c>
      <c r="H69" s="18" t="n">
        <f aca="false">+$M$3</f>
        <v>1</v>
      </c>
    </row>
    <row r="70" customFormat="false" ht="14.25" hidden="false" customHeight="true" outlineLevel="0" collapsed="false">
      <c r="A70" s="11" t="s">
        <v>16</v>
      </c>
      <c r="B70" s="12" t="s">
        <v>21</v>
      </c>
      <c r="C70" s="17" t="n">
        <v>1.5</v>
      </c>
      <c r="D70" s="17" t="n">
        <v>1.5</v>
      </c>
      <c r="E70" s="17" t="n">
        <v>1.5</v>
      </c>
      <c r="F70" s="17" t="n">
        <v>1.5</v>
      </c>
      <c r="G70" s="17" t="n">
        <v>1.5</v>
      </c>
      <c r="H70" s="18" t="n">
        <v>1.5</v>
      </c>
    </row>
    <row r="71" customFormat="false" ht="14.25" hidden="false" customHeight="true" outlineLevel="0" collapsed="false">
      <c r="A71" s="11" t="s">
        <v>22</v>
      </c>
      <c r="B71" s="12" t="s">
        <v>23</v>
      </c>
      <c r="C71" s="13" t="n">
        <v>0</v>
      </c>
      <c r="D71" s="13" t="n">
        <v>0</v>
      </c>
      <c r="E71" s="13" t="n">
        <v>0</v>
      </c>
      <c r="F71" s="13" t="n">
        <v>0</v>
      </c>
      <c r="G71" s="13" t="n">
        <v>0</v>
      </c>
      <c r="H71" s="14" t="n">
        <v>0</v>
      </c>
    </row>
    <row r="72" customFormat="false" ht="14.25" hidden="false" customHeight="true" outlineLevel="0" collapsed="false">
      <c r="A72" s="11"/>
      <c r="B72" s="12"/>
      <c r="C72" s="13"/>
      <c r="D72" s="13"/>
      <c r="E72" s="13"/>
      <c r="F72" s="13"/>
      <c r="G72" s="13"/>
      <c r="H72" s="14"/>
    </row>
    <row r="73" customFormat="false" ht="14.25" hidden="false" customHeight="true" outlineLevel="0" collapsed="false">
      <c r="A73" s="20"/>
      <c r="B73" s="7"/>
      <c r="C73" s="9" t="s">
        <v>3</v>
      </c>
      <c r="D73" s="9" t="s">
        <v>4</v>
      </c>
      <c r="E73" s="9" t="s">
        <v>5</v>
      </c>
      <c r="F73" s="9" t="s">
        <v>6</v>
      </c>
      <c r="G73" s="9" t="s">
        <v>7</v>
      </c>
      <c r="H73" s="10" t="s">
        <v>8</v>
      </c>
    </row>
    <row r="74" customFormat="false" ht="14.25" hidden="false" customHeight="true" outlineLevel="0" collapsed="false">
      <c r="A74" s="11" t="s">
        <v>24</v>
      </c>
      <c r="B74" s="12" t="s">
        <v>25</v>
      </c>
      <c r="C74" s="21" t="n">
        <v>0.0724027403017833</v>
      </c>
      <c r="D74" s="21" t="n">
        <v>0.0725601661474558</v>
      </c>
      <c r="E74" s="21" t="n">
        <v>0.062769681374723</v>
      </c>
      <c r="F74" s="21" t="n">
        <v>0.0609609404275997</v>
      </c>
      <c r="G74" s="21" t="n">
        <v>0.0473889826984127</v>
      </c>
      <c r="H74" s="22" t="n">
        <v>0.0822472530515331</v>
      </c>
    </row>
    <row r="75" customFormat="false" ht="14.25" hidden="false" customHeight="true" outlineLevel="0" collapsed="false">
      <c r="A75" s="11" t="s">
        <v>16</v>
      </c>
      <c r="B75" s="12" t="s">
        <v>26</v>
      </c>
      <c r="C75" s="23" t="n">
        <v>0.015</v>
      </c>
      <c r="D75" s="23" t="n">
        <v>0.015</v>
      </c>
      <c r="E75" s="23" t="n">
        <v>0.015</v>
      </c>
      <c r="F75" s="23" t="n">
        <v>0.015</v>
      </c>
      <c r="G75" s="23" t="n">
        <v>0.015</v>
      </c>
      <c r="H75" s="24" t="n">
        <v>0.015</v>
      </c>
    </row>
    <row r="76" customFormat="false" ht="14.25" hidden="false" customHeight="true" outlineLevel="0" collapsed="false">
      <c r="A76" s="11"/>
      <c r="B76" s="12"/>
      <c r="C76" s="23"/>
      <c r="D76" s="23"/>
      <c r="E76" s="23"/>
      <c r="F76" s="23"/>
      <c r="G76" s="23"/>
      <c r="H76" s="24"/>
    </row>
    <row r="77" customFormat="false" ht="14.25" hidden="false" customHeight="true" outlineLevel="0" collapsed="false">
      <c r="A77" s="20"/>
      <c r="B77" s="7"/>
      <c r="C77" s="9" t="s">
        <v>3</v>
      </c>
      <c r="D77" s="9" t="s">
        <v>4</v>
      </c>
      <c r="E77" s="9" t="s">
        <v>5</v>
      </c>
      <c r="F77" s="9" t="s">
        <v>6</v>
      </c>
      <c r="G77" s="9" t="s">
        <v>7</v>
      </c>
      <c r="H77" s="10" t="s">
        <v>8</v>
      </c>
    </row>
    <row r="78" customFormat="false" ht="14.25" hidden="false" customHeight="true" outlineLevel="0" collapsed="false">
      <c r="A78" s="11" t="s">
        <v>16</v>
      </c>
      <c r="B78" s="12" t="s">
        <v>27</v>
      </c>
      <c r="C78" s="17" t="n">
        <v>17.674</v>
      </c>
      <c r="D78" s="17" t="n">
        <v>13.092</v>
      </c>
      <c r="E78" s="17" t="n">
        <v>7.069</v>
      </c>
      <c r="F78" s="17" t="n">
        <v>3.535</v>
      </c>
      <c r="G78" s="17" t="n">
        <v>2.266</v>
      </c>
      <c r="H78" s="18" t="n">
        <v>1.414</v>
      </c>
    </row>
    <row r="79" customFormat="false" ht="14.25" hidden="false" customHeight="true" outlineLevel="0" collapsed="false">
      <c r="A79" s="11" t="s">
        <v>16</v>
      </c>
      <c r="B79" s="12" t="s">
        <v>28</v>
      </c>
      <c r="C79" s="17" t="n">
        <v>27.104</v>
      </c>
      <c r="D79" s="17" t="n">
        <v>11.894</v>
      </c>
      <c r="E79" s="17" t="n">
        <v>4.726</v>
      </c>
      <c r="F79" s="17" t="n">
        <v>2.739</v>
      </c>
      <c r="G79" s="17" t="n">
        <v>0.122</v>
      </c>
      <c r="H79" s="18" t="n">
        <v>0.029</v>
      </c>
    </row>
    <row r="80" customFormat="false" ht="14.25" hidden="false" customHeight="true" outlineLevel="0" collapsed="false">
      <c r="A80" s="11" t="s">
        <v>29</v>
      </c>
      <c r="B80" s="19" t="s">
        <v>2</v>
      </c>
      <c r="C80" s="17" t="n">
        <f aca="false">+M2</f>
        <v>2</v>
      </c>
      <c r="D80" s="17" t="n">
        <f aca="false">+$M$2</f>
        <v>2</v>
      </c>
      <c r="E80" s="17" t="n">
        <f aca="false">+$M$2</f>
        <v>2</v>
      </c>
      <c r="F80" s="17" t="n">
        <f aca="false">+$M$2</f>
        <v>2</v>
      </c>
      <c r="G80" s="17" t="n">
        <f aca="false">+$M$2</f>
        <v>2</v>
      </c>
      <c r="H80" s="18" t="n">
        <f aca="false">+M2</f>
        <v>2</v>
      </c>
    </row>
    <row r="81" customFormat="false" ht="14.25" hidden="false" customHeight="true" outlineLevel="0" collapsed="false">
      <c r="A81" s="25"/>
      <c r="B81" s="12"/>
      <c r="H81" s="18"/>
    </row>
    <row r="82" customFormat="false" ht="14.25" hidden="false" customHeight="true" outlineLevel="0" collapsed="false">
      <c r="A82" s="26"/>
      <c r="B82" s="27"/>
      <c r="C82" s="28" t="s">
        <v>3</v>
      </c>
      <c r="D82" s="28" t="s">
        <v>4</v>
      </c>
      <c r="E82" s="28" t="s">
        <v>5</v>
      </c>
      <c r="F82" s="28" t="s">
        <v>6</v>
      </c>
      <c r="G82" s="28" t="s">
        <v>7</v>
      </c>
      <c r="H82" s="29" t="s">
        <v>8</v>
      </c>
    </row>
    <row r="83" customFormat="false" ht="14.25" hidden="false" customHeight="true" outlineLevel="0" collapsed="false">
      <c r="A83" s="26" t="s">
        <v>12</v>
      </c>
      <c r="B83" s="27" t="s">
        <v>30</v>
      </c>
      <c r="C83" s="30" t="n">
        <f aca="false">+(C65+C66+C67+C68+C69+C70+C71)*(1+C74)*(1+C75)+C78+C79+C80</f>
        <v>60.979594275456</v>
      </c>
      <c r="D83" s="30" t="n">
        <f aca="false">+(D65+D66+D67+D68+D69+D70+D71)*(1+D74)*(1+D75)+D78+D79+D80</f>
        <v>42.3164954552606</v>
      </c>
      <c r="E83" s="30" t="n">
        <f aca="false">+(E65+E66+E67+E68+E69+E70+E71)*(1+E74)*(1+E75)+E78+E79+E80</f>
        <v>31.1258168616179</v>
      </c>
      <c r="F83" s="30" t="n">
        <f aca="false">+(F65+F66+F67+F68+F69+F70+F71)*(1+F74)*(1+F75)+F78+F79+F80</f>
        <v>27.4121020057151</v>
      </c>
      <c r="G83" s="30" t="n">
        <f aca="false">+(G65+G66+G67+G68+G69+G70+G71)*(1+G74)*(1+G75)+G78+G79+G80</f>
        <v>24.630530545317</v>
      </c>
      <c r="H83" s="31" t="n">
        <f aca="false">+(H65+H66+H67+H68+H69+H70+H71)*(1+H74)*(1+H75)+H78+H79+H80</f>
        <v>20.1082980344566</v>
      </c>
    </row>
    <row r="84" customFormat="false" ht="14.25" hidden="false" customHeight="true" outlineLevel="0" collapsed="false">
      <c r="A84" s="32" t="s">
        <v>12</v>
      </c>
      <c r="B84" s="33" t="s">
        <v>31</v>
      </c>
      <c r="C84" s="34" t="n">
        <f aca="false">+C62*(1+C74)*(1+C75)</f>
        <v>1.45126921706371</v>
      </c>
      <c r="D84" s="34" t="n">
        <f aca="false">+D62*(1+D74)*(1+D75)</f>
        <v>1.32294429382666</v>
      </c>
      <c r="E84" s="34" t="n">
        <f aca="false">+E62*(1+E74)*(1+E75)</f>
        <v>1.30015509506781</v>
      </c>
      <c r="F84" s="34" t="n">
        <f aca="false">+F62*(1+F74)*(1+F75)</f>
        <v>0.950293968162543</v>
      </c>
      <c r="G84" s="34" t="n">
        <f aca="false">+G62*(1+G74)*(1+G75)</f>
        <v>0.633041151052755</v>
      </c>
      <c r="H84" s="35" t="n">
        <f aca="false">+H62*(1+H74)*(1+H75)</f>
        <v>1.02144036998223</v>
      </c>
    </row>
    <row r="85" customFormat="false" ht="14.25" hidden="false" customHeight="true" outlineLevel="0" collapsed="false"/>
    <row r="86" customFormat="false" ht="14.25" hidden="false" customHeight="true" outlineLevel="0" collapsed="false"/>
    <row r="87" customFormat="false" ht="14.25" hidden="false" customHeight="true" outlineLevel="0" collapsed="false">
      <c r="A87" s="1" t="s">
        <v>34</v>
      </c>
      <c r="B87" s="1"/>
      <c r="C87" s="1"/>
      <c r="D87" s="1"/>
      <c r="E87" s="1"/>
      <c r="F87" s="1"/>
      <c r="G87" s="1"/>
      <c r="H87" s="1"/>
    </row>
    <row r="88" customFormat="false" ht="14.25" hidden="false" customHeight="true" outlineLevel="0" collapsed="false">
      <c r="A88" s="2"/>
      <c r="B88" s="3"/>
      <c r="C88" s="4" t="s">
        <v>1</v>
      </c>
      <c r="D88" s="4"/>
      <c r="E88" s="4"/>
      <c r="F88" s="4"/>
      <c r="G88" s="4"/>
      <c r="H88" s="5"/>
    </row>
    <row r="89" customFormat="false" ht="14.25" hidden="false" customHeight="true" outlineLevel="0" collapsed="false">
      <c r="A89" s="7"/>
      <c r="B89" s="8"/>
      <c r="C89" s="9" t="s">
        <v>3</v>
      </c>
      <c r="D89" s="9" t="s">
        <v>4</v>
      </c>
      <c r="E89" s="9" t="s">
        <v>5</v>
      </c>
      <c r="F89" s="9" t="s">
        <v>6</v>
      </c>
      <c r="G89" s="9" t="s">
        <v>7</v>
      </c>
      <c r="H89" s="10" t="s">
        <v>8</v>
      </c>
    </row>
    <row r="90" customFormat="false" ht="14.25" hidden="false" customHeight="true" outlineLevel="0" collapsed="false">
      <c r="A90" s="11" t="s">
        <v>10</v>
      </c>
      <c r="B90" s="12" t="s">
        <v>11</v>
      </c>
      <c r="C90" s="13" t="n">
        <v>84.0515245478037</v>
      </c>
      <c r="D90" s="13" t="n">
        <v>76.608228630278</v>
      </c>
      <c r="E90" s="13" t="n">
        <v>75.9821420118344</v>
      </c>
      <c r="F90" s="13" t="n">
        <v>55.6306460945034</v>
      </c>
      <c r="G90" s="13" t="n">
        <v>37.5387206823028</v>
      </c>
      <c r="H90" s="14" t="n">
        <v>58.6194923208193</v>
      </c>
    </row>
    <row r="91" customFormat="false" ht="14.25" hidden="false" customHeight="true" outlineLevel="0" collapsed="false">
      <c r="A91" s="11" t="s">
        <v>12</v>
      </c>
      <c r="B91" s="12" t="s">
        <v>13</v>
      </c>
      <c r="C91" s="13" t="n">
        <v>1.33328817150388</v>
      </c>
      <c r="D91" s="13" t="n">
        <v>1.21521704242881</v>
      </c>
      <c r="E91" s="13" t="n">
        <v>1.20528558803582</v>
      </c>
      <c r="F91" s="13" t="n">
        <v>0.88245493237586</v>
      </c>
      <c r="G91" s="13" t="n">
        <v>0.59546727472667</v>
      </c>
      <c r="H91" s="14" t="n">
        <v>0.929866247535581</v>
      </c>
    </row>
    <row r="92" customFormat="false" ht="14.25" hidden="false" customHeight="true" outlineLevel="0" collapsed="false">
      <c r="A92" s="12"/>
      <c r="B92" s="12"/>
      <c r="C92" s="15"/>
      <c r="D92" s="15"/>
      <c r="E92" s="15"/>
      <c r="F92" s="15"/>
      <c r="G92" s="15"/>
      <c r="H92" s="16"/>
    </row>
    <row r="93" customFormat="false" ht="14.25" hidden="false" customHeight="true" outlineLevel="0" collapsed="false">
      <c r="A93" s="7"/>
      <c r="B93" s="7"/>
      <c r="C93" s="9" t="s">
        <v>3</v>
      </c>
      <c r="D93" s="9" t="s">
        <v>4</v>
      </c>
      <c r="E93" s="9" t="s">
        <v>5</v>
      </c>
      <c r="F93" s="9" t="s">
        <v>6</v>
      </c>
      <c r="G93" s="9" t="s">
        <v>7</v>
      </c>
      <c r="H93" s="10" t="s">
        <v>8</v>
      </c>
    </row>
    <row r="94" customFormat="false" ht="14.25" hidden="false" customHeight="true" outlineLevel="0" collapsed="false">
      <c r="A94" s="11" t="s">
        <v>14</v>
      </c>
      <c r="B94" s="12" t="s">
        <v>15</v>
      </c>
      <c r="C94" s="13" t="n">
        <v>9.88707454780361</v>
      </c>
      <c r="D94" s="13" t="n">
        <v>11.1871343975283</v>
      </c>
      <c r="E94" s="13" t="n">
        <v>13.2462246153846</v>
      </c>
      <c r="F94" s="13" t="n">
        <v>14.9888822565092</v>
      </c>
      <c r="G94" s="13" t="n">
        <v>16.2580441364605</v>
      </c>
      <c r="H94" s="14" t="n">
        <v>12.5012215443686</v>
      </c>
    </row>
    <row r="95" customFormat="false" ht="14.25" hidden="false" customHeight="true" outlineLevel="0" collapsed="false">
      <c r="A95" s="11" t="s">
        <v>16</v>
      </c>
      <c r="B95" s="12" t="s">
        <v>17</v>
      </c>
      <c r="C95" s="17" t="n">
        <v>0.49</v>
      </c>
      <c r="D95" s="17" t="n">
        <v>0.225</v>
      </c>
      <c r="E95" s="17" t="n">
        <v>0.15</v>
      </c>
      <c r="F95" s="17" t="n">
        <v>0.113</v>
      </c>
      <c r="G95" s="17" t="n">
        <v>0.113</v>
      </c>
      <c r="H95" s="18" t="n">
        <v>0</v>
      </c>
    </row>
    <row r="96" customFormat="false" ht="14.25" hidden="false" customHeight="true" outlineLevel="0" collapsed="false">
      <c r="A96" s="11" t="s">
        <v>16</v>
      </c>
      <c r="B96" s="12" t="s">
        <v>18</v>
      </c>
      <c r="C96" s="17" t="n">
        <v>0.02</v>
      </c>
      <c r="D96" s="17" t="n">
        <v>0.02</v>
      </c>
      <c r="E96" s="17" t="n">
        <v>0.02</v>
      </c>
      <c r="F96" s="17" t="n">
        <v>0.02</v>
      </c>
      <c r="G96" s="17" t="n">
        <v>0.02</v>
      </c>
      <c r="H96" s="18" t="n">
        <v>0.02</v>
      </c>
    </row>
    <row r="97" customFormat="false" ht="14.25" hidden="false" customHeight="true" outlineLevel="0" collapsed="false">
      <c r="A97" s="11" t="s">
        <v>16</v>
      </c>
      <c r="B97" s="12" t="s">
        <v>19</v>
      </c>
      <c r="C97" s="17" t="n">
        <v>0.15</v>
      </c>
      <c r="D97" s="17" t="n">
        <v>0.15</v>
      </c>
      <c r="E97" s="17" t="n">
        <v>0.15</v>
      </c>
      <c r="F97" s="17" t="n">
        <v>0.15</v>
      </c>
      <c r="G97" s="17" t="n">
        <v>0.15</v>
      </c>
      <c r="H97" s="18" t="n">
        <v>0.15</v>
      </c>
    </row>
    <row r="98" customFormat="false" ht="14.25" hidden="false" customHeight="true" outlineLevel="0" collapsed="false">
      <c r="A98" s="11" t="s">
        <v>20</v>
      </c>
      <c r="B98" s="19" t="s">
        <v>9</v>
      </c>
      <c r="C98" s="17" t="n">
        <f aca="false">+$M$3</f>
        <v>1</v>
      </c>
      <c r="D98" s="17" t="n">
        <f aca="false">+$M$3</f>
        <v>1</v>
      </c>
      <c r="E98" s="17" t="n">
        <f aca="false">+$M$3</f>
        <v>1</v>
      </c>
      <c r="F98" s="17" t="n">
        <f aca="false">+$M$3</f>
        <v>1</v>
      </c>
      <c r="G98" s="17" t="n">
        <f aca="false">+$M$3</f>
        <v>1</v>
      </c>
      <c r="H98" s="18" t="n">
        <f aca="false">+$M$3</f>
        <v>1</v>
      </c>
    </row>
    <row r="99" customFormat="false" ht="14.25" hidden="false" customHeight="true" outlineLevel="0" collapsed="false">
      <c r="A99" s="11" t="s">
        <v>16</v>
      </c>
      <c r="B99" s="12" t="s">
        <v>21</v>
      </c>
      <c r="C99" s="17" t="n">
        <v>1.5</v>
      </c>
      <c r="D99" s="17" t="n">
        <v>1.5</v>
      </c>
      <c r="E99" s="17" t="n">
        <v>1.5</v>
      </c>
      <c r="F99" s="17" t="n">
        <v>1.5</v>
      </c>
      <c r="G99" s="17" t="n">
        <v>1.5</v>
      </c>
      <c r="H99" s="18" t="n">
        <v>1.5</v>
      </c>
    </row>
    <row r="100" customFormat="false" ht="14.25" hidden="false" customHeight="true" outlineLevel="0" collapsed="false">
      <c r="A100" s="11" t="s">
        <v>22</v>
      </c>
      <c r="B100" s="12" t="s">
        <v>23</v>
      </c>
      <c r="C100" s="13"/>
      <c r="D100" s="13"/>
      <c r="E100" s="13"/>
      <c r="F100" s="13"/>
      <c r="G100" s="13"/>
      <c r="H100" s="14"/>
    </row>
    <row r="101" customFormat="false" ht="14.25" hidden="false" customHeight="true" outlineLevel="0" collapsed="false">
      <c r="A101" s="11"/>
      <c r="B101" s="12"/>
      <c r="C101" s="13"/>
      <c r="D101" s="13"/>
      <c r="E101" s="13"/>
      <c r="F101" s="13"/>
      <c r="G101" s="13"/>
      <c r="H101" s="14"/>
    </row>
    <row r="102" customFormat="false" ht="14.25" hidden="false" customHeight="true" outlineLevel="0" collapsed="false">
      <c r="A102" s="20"/>
      <c r="B102" s="7"/>
      <c r="C102" s="9" t="s">
        <v>3</v>
      </c>
      <c r="D102" s="9" t="s">
        <v>4</v>
      </c>
      <c r="E102" s="9" t="s">
        <v>5</v>
      </c>
      <c r="F102" s="9" t="s">
        <v>6</v>
      </c>
      <c r="G102" s="9" t="s">
        <v>7</v>
      </c>
      <c r="H102" s="10" t="s">
        <v>8</v>
      </c>
    </row>
    <row r="103" customFormat="false" ht="14.25" hidden="false" customHeight="true" outlineLevel="0" collapsed="false">
      <c r="A103" s="11" t="s">
        <v>24</v>
      </c>
      <c r="B103" s="12" t="s">
        <v>25</v>
      </c>
      <c r="C103" s="21" t="n">
        <v>0.0561931715775033</v>
      </c>
      <c r="D103" s="21" t="n">
        <v>0.0576213084112148</v>
      </c>
      <c r="E103" s="21" t="n">
        <v>0.0473186828824833</v>
      </c>
      <c r="F103" s="21" t="n">
        <v>0.0468930310981536</v>
      </c>
      <c r="G103" s="21" t="n">
        <v>0.0385724277777778</v>
      </c>
      <c r="H103" s="22" t="n">
        <v>0.0576798917504262</v>
      </c>
    </row>
    <row r="104" customFormat="false" ht="14.25" hidden="false" customHeight="true" outlineLevel="0" collapsed="false">
      <c r="A104" s="11" t="s">
        <v>16</v>
      </c>
      <c r="B104" s="12" t="s">
        <v>26</v>
      </c>
      <c r="C104" s="23" t="n">
        <v>0.015</v>
      </c>
      <c r="D104" s="23" t="n">
        <v>0.015</v>
      </c>
      <c r="E104" s="23" t="n">
        <v>0.015</v>
      </c>
      <c r="F104" s="23" t="n">
        <v>0.015</v>
      </c>
      <c r="G104" s="23" t="n">
        <v>0.015</v>
      </c>
      <c r="H104" s="24" t="n">
        <v>0.015</v>
      </c>
    </row>
    <row r="105" customFormat="false" ht="14.25" hidden="false" customHeight="true" outlineLevel="0" collapsed="false">
      <c r="A105" s="11"/>
      <c r="B105" s="12"/>
      <c r="C105" s="23"/>
      <c r="D105" s="23"/>
      <c r="E105" s="23"/>
      <c r="F105" s="23"/>
      <c r="G105" s="23"/>
      <c r="H105" s="24"/>
    </row>
    <row r="106" customFormat="false" ht="14.25" hidden="false" customHeight="true" outlineLevel="0" collapsed="false">
      <c r="A106" s="20"/>
      <c r="B106" s="7"/>
      <c r="C106" s="9" t="s">
        <v>3</v>
      </c>
      <c r="D106" s="9" t="s">
        <v>4</v>
      </c>
      <c r="E106" s="9" t="s">
        <v>5</v>
      </c>
      <c r="F106" s="9" t="s">
        <v>6</v>
      </c>
      <c r="G106" s="9" t="s">
        <v>7</v>
      </c>
      <c r="H106" s="10" t="s">
        <v>8</v>
      </c>
    </row>
    <row r="107" customFormat="false" ht="14.25" hidden="false" customHeight="true" outlineLevel="0" collapsed="false">
      <c r="A107" s="11" t="s">
        <v>16</v>
      </c>
      <c r="B107" s="12" t="s">
        <v>27</v>
      </c>
      <c r="C107" s="17" t="n">
        <v>8.293</v>
      </c>
      <c r="D107" s="17" t="n">
        <v>6.142</v>
      </c>
      <c r="E107" s="17" t="n">
        <v>3.317</v>
      </c>
      <c r="F107" s="17" t="n">
        <v>1.659</v>
      </c>
      <c r="G107" s="17" t="n">
        <v>1.063</v>
      </c>
      <c r="H107" s="18" t="n">
        <v>0.663</v>
      </c>
    </row>
    <row r="108" customFormat="false" ht="14.25" hidden="false" customHeight="true" outlineLevel="0" collapsed="false">
      <c r="A108" s="11" t="s">
        <v>16</v>
      </c>
      <c r="B108" s="12" t="s">
        <v>28</v>
      </c>
      <c r="C108" s="17" t="n">
        <v>14.77</v>
      </c>
      <c r="D108" s="17" t="n">
        <v>6.84</v>
      </c>
      <c r="E108" s="17" t="n">
        <v>2.279</v>
      </c>
      <c r="F108" s="17" t="n">
        <v>1.219</v>
      </c>
      <c r="G108" s="17" t="n">
        <v>0.063</v>
      </c>
      <c r="H108" s="18" t="n">
        <v>0.02</v>
      </c>
    </row>
    <row r="109" customFormat="false" ht="14.25" hidden="false" customHeight="true" outlineLevel="0" collapsed="false">
      <c r="A109" s="11" t="s">
        <v>29</v>
      </c>
      <c r="B109" s="19" t="s">
        <v>2</v>
      </c>
      <c r="C109" s="17" t="n">
        <f aca="false">+$M$2</f>
        <v>2</v>
      </c>
      <c r="D109" s="17" t="n">
        <f aca="false">+$M$2</f>
        <v>2</v>
      </c>
      <c r="E109" s="17" t="n">
        <f aca="false">+$M$2</f>
        <v>2</v>
      </c>
      <c r="F109" s="17" t="n">
        <f aca="false">+$M$2</f>
        <v>2</v>
      </c>
      <c r="G109" s="17" t="n">
        <f aca="false">+$M$2</f>
        <v>2</v>
      </c>
      <c r="H109" s="18" t="n">
        <f aca="false">+$M$2</f>
        <v>2</v>
      </c>
    </row>
    <row r="110" customFormat="false" ht="14.25" hidden="false" customHeight="true" outlineLevel="0" collapsed="false">
      <c r="A110" s="25"/>
      <c r="B110" s="12"/>
      <c r="H110" s="18"/>
    </row>
    <row r="111" customFormat="false" ht="14.25" hidden="false" customHeight="true" outlineLevel="0" collapsed="false">
      <c r="A111" s="26"/>
      <c r="B111" s="27"/>
      <c r="C111" s="28" t="s">
        <v>3</v>
      </c>
      <c r="D111" s="28" t="s">
        <v>4</v>
      </c>
      <c r="E111" s="28" t="s">
        <v>5</v>
      </c>
      <c r="F111" s="28" t="s">
        <v>6</v>
      </c>
      <c r="G111" s="28" t="s">
        <v>7</v>
      </c>
      <c r="H111" s="29" t="s">
        <v>8</v>
      </c>
    </row>
    <row r="112" customFormat="false" ht="14.25" hidden="false" customHeight="true" outlineLevel="0" collapsed="false">
      <c r="A112" s="26" t="s">
        <v>12</v>
      </c>
      <c r="B112" s="27" t="s">
        <v>30</v>
      </c>
      <c r="C112" s="30" t="n">
        <f aca="false">+(C94+C95+C96+C97+C98+C99+C100)*(1+C103)*(1+C104)+C107+C108+C109</f>
        <v>39.0499345121496</v>
      </c>
      <c r="D112" s="30" t="n">
        <f aca="false">+(D94+D95+D96+D97+D98+D99+D100)*(1+D103)*(1+D104)+D107+D108+D109</f>
        <v>30.0989688878375</v>
      </c>
      <c r="E112" s="30" t="n">
        <f aca="false">+(E94+E95+E96+E97+E98+E99+E100)*(1+E103)*(1+E104)+E107+E108+E109</f>
        <v>24.6748540611249</v>
      </c>
      <c r="F112" s="30" t="n">
        <f aca="false">+(F94+F95+F96+F97+F98+F99+F100)*(1+F103)*(1+F104)+F107+F108+F109</f>
        <v>23.7623385790939</v>
      </c>
      <c r="G112" s="30" t="n">
        <f aca="false">+(G94+G95+G96+G97+G98+G99+G100)*(1+G103)*(1+G104)+G107+G108+G109</f>
        <v>23.1981359877711</v>
      </c>
      <c r="H112" s="31" t="n">
        <f aca="false">+(H94+H95+H96+H97+H98+H99+H100)*(1+H103)*(1+H104)+H107+H108+H109</f>
        <v>18.969990400181</v>
      </c>
    </row>
    <row r="113" customFormat="false" ht="14.25" hidden="false" customHeight="true" outlineLevel="0" collapsed="false">
      <c r="A113" s="32" t="s">
        <v>12</v>
      </c>
      <c r="B113" s="33" t="s">
        <v>31</v>
      </c>
      <c r="C113" s="34" t="n">
        <v>1.42933301042477</v>
      </c>
      <c r="D113" s="34" t="n">
        <v>1.30451802999342</v>
      </c>
      <c r="E113" s="34" t="n">
        <v>1.2812528862773</v>
      </c>
      <c r="F113" s="34" t="n">
        <v>0.937693457746917</v>
      </c>
      <c r="G113" s="34" t="n">
        <v>0.627712431572721</v>
      </c>
      <c r="H113" s="35" t="n">
        <v>0.998253344516345</v>
      </c>
    </row>
    <row r="114" customFormat="false" ht="14.25" hidden="false" customHeight="true" outlineLevel="0" collapsed="false"/>
    <row r="115" customFormat="false" ht="14.25" hidden="false" customHeight="true" outlineLevel="0" collapsed="false"/>
    <row r="116" customFormat="false" ht="14.25" hidden="false" customHeight="true" outlineLevel="0" collapsed="false"/>
    <row r="117" customFormat="false" ht="14.25" hidden="false" customHeight="true" outlineLevel="0" collapsed="false"/>
    <row r="118" customFormat="false" ht="14.25" hidden="false" customHeight="true" outlineLevel="0" collapsed="false"/>
    <row r="119" customFormat="false" ht="14.25" hidden="false" customHeight="true" outlineLevel="0" collapsed="false"/>
    <row r="120" customFormat="false" ht="14.25" hidden="false" customHeight="true" outlineLevel="0" collapsed="false"/>
    <row r="121" customFormat="false" ht="14.25" hidden="false" customHeight="true" outlineLevel="0" collapsed="false"/>
    <row r="122" customFormat="false" ht="14.25" hidden="false" customHeight="true" outlineLevel="0" collapsed="false"/>
    <row r="123" customFormat="false" ht="14.25" hidden="false" customHeight="true" outlineLevel="0" collapsed="false"/>
    <row r="124" customFormat="false" ht="14.25" hidden="false" customHeight="true" outlineLevel="0" collapsed="false"/>
    <row r="125" customFormat="false" ht="14.25" hidden="false" customHeight="true" outlineLevel="0" collapsed="false"/>
    <row r="126" customFormat="false" ht="14.25" hidden="false" customHeight="true" outlineLevel="0" collapsed="false"/>
    <row r="127" customFormat="false" ht="14.25" hidden="false" customHeight="true" outlineLevel="0" collapsed="false"/>
    <row r="128" customFormat="false" ht="14.25" hidden="false" customHeight="true" outlineLevel="0" collapsed="false"/>
    <row r="129" customFormat="false" ht="14.25" hidden="false" customHeight="true" outlineLevel="0" collapsed="false"/>
    <row r="130" customFormat="false" ht="14.25" hidden="false" customHeight="true" outlineLevel="0" collapsed="false"/>
    <row r="131" customFormat="false" ht="14.25" hidden="false" customHeight="true" outlineLevel="0" collapsed="false"/>
    <row r="132" customFormat="false" ht="14.25" hidden="false" customHeight="true" outlineLevel="0" collapsed="false"/>
    <row r="133" customFormat="false" ht="14.25" hidden="false" customHeight="true" outlineLevel="0" collapsed="false"/>
    <row r="134" customFormat="false" ht="14.25" hidden="false" customHeight="true" outlineLevel="0" collapsed="false"/>
    <row r="135" customFormat="false" ht="14.25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  <row r="1000" customFormat="false" ht="14.25" hidden="false" customHeight="true" outlineLevel="0" collapsed="false"/>
  </sheetData>
  <mergeCells count="4">
    <mergeCell ref="A1:H1"/>
    <mergeCell ref="A29:H29"/>
    <mergeCell ref="A58:H58"/>
    <mergeCell ref="A87:H87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N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" zeroHeight="false" outlineLevelRow="0" outlineLevelCol="0"/>
  <cols>
    <col collapsed="false" customWidth="true" hidden="false" outlineLevel="0" max="26" min="1" style="0" width="10.63"/>
  </cols>
  <sheetData>
    <row r="1" customFormat="false" ht="14.25" hidden="false" customHeight="true" outlineLevel="0" collapsed="false">
      <c r="A1" s="1" t="s">
        <v>0</v>
      </c>
      <c r="B1" s="1"/>
      <c r="C1" s="1"/>
      <c r="D1" s="1"/>
      <c r="E1" s="1"/>
      <c r="F1" s="1"/>
      <c r="G1" s="1"/>
      <c r="H1" s="1"/>
    </row>
    <row r="2" customFormat="false" ht="14.25" hidden="false" customHeight="true" outlineLevel="0" collapsed="false">
      <c r="A2" s="2"/>
      <c r="B2" s="3"/>
      <c r="C2" s="4" t="s">
        <v>1</v>
      </c>
      <c r="D2" s="4"/>
      <c r="E2" s="4"/>
      <c r="F2" s="4"/>
      <c r="G2" s="4"/>
      <c r="H2" s="5"/>
      <c r="M2" s="6" t="s">
        <v>2</v>
      </c>
      <c r="N2" s="6" t="n">
        <v>2</v>
      </c>
    </row>
    <row r="3" customFormat="false" ht="14.25" hidden="false" customHeight="true" outlineLevel="0" collapsed="false">
      <c r="A3" s="7"/>
      <c r="B3" s="8"/>
      <c r="C3" s="9" t="s">
        <v>3</v>
      </c>
      <c r="D3" s="9" t="s">
        <v>4</v>
      </c>
      <c r="E3" s="9" t="s">
        <v>5</v>
      </c>
      <c r="F3" s="9" t="s">
        <v>6</v>
      </c>
      <c r="G3" s="9" t="s">
        <v>7</v>
      </c>
      <c r="H3" s="10" t="s">
        <v>8</v>
      </c>
      <c r="M3" s="6" t="s">
        <v>9</v>
      </c>
      <c r="N3" s="6" t="n">
        <v>1</v>
      </c>
    </row>
    <row r="4" customFormat="false" ht="14.25" hidden="false" customHeight="true" outlineLevel="0" collapsed="false">
      <c r="A4" s="11" t="s">
        <v>10</v>
      </c>
      <c r="B4" s="12" t="s">
        <v>11</v>
      </c>
      <c r="C4" s="13" t="n">
        <v>79.4494653642273</v>
      </c>
      <c r="D4" s="13" t="n">
        <v>72.1409969071962</v>
      </c>
      <c r="E4" s="13" t="n">
        <v>51.8969567551457</v>
      </c>
      <c r="F4" s="13"/>
      <c r="G4" s="13"/>
      <c r="H4" s="14"/>
    </row>
    <row r="5" customFormat="false" ht="14.25" hidden="false" customHeight="true" outlineLevel="0" collapsed="false">
      <c r="A5" s="11" t="s">
        <v>12</v>
      </c>
      <c r="B5" s="12" t="s">
        <v>13</v>
      </c>
      <c r="C5" s="13" t="n">
        <v>1.26028686537607</v>
      </c>
      <c r="D5" s="13" t="n">
        <v>1.14435447036012</v>
      </c>
      <c r="E5" s="13" t="n">
        <v>0.823228358449713</v>
      </c>
      <c r="F5" s="13"/>
      <c r="G5" s="13"/>
      <c r="H5" s="14"/>
    </row>
    <row r="6" customFormat="false" ht="14.25" hidden="false" customHeight="true" outlineLevel="0" collapsed="false">
      <c r="A6" s="12"/>
      <c r="B6" s="12"/>
      <c r="C6" s="15"/>
      <c r="D6" s="15"/>
      <c r="E6" s="15"/>
      <c r="F6" s="15"/>
      <c r="G6" s="15"/>
      <c r="H6" s="16"/>
    </row>
    <row r="7" customFormat="false" ht="14.25" hidden="false" customHeight="true" outlineLevel="0" collapsed="false">
      <c r="A7" s="7"/>
      <c r="B7" s="7"/>
      <c r="C7" s="9" t="s">
        <v>3</v>
      </c>
      <c r="D7" s="9" t="s">
        <v>4</v>
      </c>
      <c r="E7" s="9" t="s">
        <v>5</v>
      </c>
      <c r="F7" s="9" t="s">
        <v>6</v>
      </c>
      <c r="G7" s="9" t="s">
        <v>7</v>
      </c>
      <c r="H7" s="10" t="s">
        <v>8</v>
      </c>
    </row>
    <row r="8" customFormat="false" ht="14.25" hidden="false" customHeight="true" outlineLevel="0" collapsed="false">
      <c r="A8" s="11" t="s">
        <v>14</v>
      </c>
      <c r="B8" s="12" t="s">
        <v>15</v>
      </c>
      <c r="C8" s="13" t="n">
        <v>12.746934375</v>
      </c>
      <c r="D8" s="13" t="n">
        <v>13.0718432617188</v>
      </c>
      <c r="E8" s="13" t="n">
        <v>12.5012215443686</v>
      </c>
      <c r="F8" s="13"/>
      <c r="G8" s="13"/>
      <c r="H8" s="14"/>
    </row>
    <row r="9" customFormat="false" ht="14.25" hidden="false" customHeight="true" outlineLevel="0" collapsed="false">
      <c r="A9" s="11" t="s">
        <v>16</v>
      </c>
      <c r="B9" s="12" t="s">
        <v>17</v>
      </c>
      <c r="C9" s="17" t="n">
        <v>0.844</v>
      </c>
      <c r="D9" s="17" t="n">
        <v>0.14</v>
      </c>
      <c r="E9" s="17" t="n">
        <v>0</v>
      </c>
      <c r="H9" s="18"/>
    </row>
    <row r="10" customFormat="false" ht="14.25" hidden="false" customHeight="true" outlineLevel="0" collapsed="false">
      <c r="A10" s="11" t="s">
        <v>16</v>
      </c>
      <c r="B10" s="12" t="s">
        <v>18</v>
      </c>
      <c r="C10" s="17" t="n">
        <v>0.02</v>
      </c>
      <c r="D10" s="17" t="n">
        <v>0.02</v>
      </c>
      <c r="E10" s="17" t="n">
        <v>0.02</v>
      </c>
      <c r="H10" s="18"/>
    </row>
    <row r="11" customFormat="false" ht="14.25" hidden="false" customHeight="true" outlineLevel="0" collapsed="false">
      <c r="A11" s="11" t="s">
        <v>16</v>
      </c>
      <c r="B11" s="12" t="s">
        <v>19</v>
      </c>
      <c r="C11" s="17" t="n">
        <v>0.15</v>
      </c>
      <c r="D11" s="17" t="n">
        <v>0.15</v>
      </c>
      <c r="E11" s="17" t="n">
        <v>0.15</v>
      </c>
      <c r="H11" s="18"/>
    </row>
    <row r="12" customFormat="false" ht="14.25" hidden="false" customHeight="true" outlineLevel="0" collapsed="false">
      <c r="A12" s="11" t="s">
        <v>20</v>
      </c>
      <c r="B12" s="19" t="s">
        <v>9</v>
      </c>
      <c r="C12" s="17" t="n">
        <f aca="false">+$N$3</f>
        <v>1</v>
      </c>
      <c r="D12" s="17" t="n">
        <f aca="false">+$N$3</f>
        <v>1</v>
      </c>
      <c r="E12" s="17" t="n">
        <f aca="false">+$N$3</f>
        <v>1</v>
      </c>
      <c r="H12" s="18"/>
    </row>
    <row r="13" customFormat="false" ht="14.25" hidden="false" customHeight="true" outlineLevel="0" collapsed="false">
      <c r="A13" s="11" t="s">
        <v>16</v>
      </c>
      <c r="B13" s="12" t="s">
        <v>21</v>
      </c>
      <c r="C13" s="17" t="n">
        <v>1.5</v>
      </c>
      <c r="D13" s="17" t="n">
        <v>1.5</v>
      </c>
      <c r="E13" s="17" t="n">
        <v>1.5</v>
      </c>
      <c r="H13" s="18"/>
    </row>
    <row r="14" customFormat="false" ht="14.25" hidden="false" customHeight="true" outlineLevel="0" collapsed="false">
      <c r="A14" s="11" t="s">
        <v>22</v>
      </c>
      <c r="B14" s="12" t="s">
        <v>23</v>
      </c>
      <c r="C14" s="13"/>
      <c r="D14" s="13"/>
      <c r="E14" s="13"/>
      <c r="F14" s="13"/>
      <c r="G14" s="13"/>
      <c r="H14" s="14"/>
    </row>
    <row r="15" customFormat="false" ht="14.25" hidden="false" customHeight="true" outlineLevel="0" collapsed="false">
      <c r="A15" s="11"/>
      <c r="B15" s="12"/>
      <c r="C15" s="13"/>
      <c r="D15" s="13"/>
      <c r="E15" s="13"/>
      <c r="F15" s="13"/>
      <c r="G15" s="13"/>
      <c r="H15" s="14"/>
    </row>
    <row r="16" customFormat="false" ht="14.25" hidden="false" customHeight="true" outlineLevel="0" collapsed="false">
      <c r="A16" s="20"/>
      <c r="B16" s="7"/>
      <c r="C16" s="9" t="s">
        <v>3</v>
      </c>
      <c r="D16" s="9" t="s">
        <v>4</v>
      </c>
      <c r="E16" s="9" t="s">
        <v>5</v>
      </c>
      <c r="F16" s="9" t="s">
        <v>6</v>
      </c>
      <c r="G16" s="9" t="s">
        <v>7</v>
      </c>
      <c r="H16" s="10" t="s">
        <v>8</v>
      </c>
    </row>
    <row r="17" customFormat="false" ht="14.25" hidden="false" customHeight="true" outlineLevel="0" collapsed="false">
      <c r="A17" s="11" t="s">
        <v>24</v>
      </c>
      <c r="B17" s="12" t="s">
        <v>25</v>
      </c>
      <c r="C17" s="21" t="n">
        <v>0.1669033203125</v>
      </c>
      <c r="D17" s="21" t="n">
        <v>0.175416015625</v>
      </c>
      <c r="E17" s="21" t="n">
        <v>0.196721416382253</v>
      </c>
      <c r="F17" s="21"/>
      <c r="G17" s="21"/>
      <c r="H17" s="22"/>
    </row>
    <row r="18" customFormat="false" ht="14.25" hidden="false" customHeight="true" outlineLevel="0" collapsed="false">
      <c r="A18" s="11" t="s">
        <v>16</v>
      </c>
      <c r="B18" s="12" t="s">
        <v>26</v>
      </c>
      <c r="C18" s="23" t="n">
        <v>0.015</v>
      </c>
      <c r="D18" s="23" t="n">
        <v>0.015</v>
      </c>
      <c r="E18" s="23" t="n">
        <v>0.015</v>
      </c>
      <c r="F18" s="23"/>
      <c r="G18" s="23"/>
      <c r="H18" s="24"/>
    </row>
    <row r="19" customFormat="false" ht="14.25" hidden="false" customHeight="true" outlineLevel="0" collapsed="false">
      <c r="A19" s="11"/>
      <c r="B19" s="12"/>
      <c r="C19" s="23"/>
      <c r="D19" s="23"/>
      <c r="E19" s="23"/>
      <c r="F19" s="23"/>
      <c r="G19" s="23"/>
      <c r="H19" s="24"/>
    </row>
    <row r="20" customFormat="false" ht="14.25" hidden="false" customHeight="true" outlineLevel="0" collapsed="false">
      <c r="A20" s="20"/>
      <c r="B20" s="7"/>
      <c r="C20" s="9" t="s">
        <v>3</v>
      </c>
      <c r="D20" s="9" t="s">
        <v>4</v>
      </c>
      <c r="E20" s="9" t="s">
        <v>5</v>
      </c>
      <c r="F20" s="9" t="s">
        <v>6</v>
      </c>
      <c r="G20" s="9" t="s">
        <v>7</v>
      </c>
      <c r="H20" s="10" t="s">
        <v>8</v>
      </c>
    </row>
    <row r="21" customFormat="false" ht="14.25" hidden="false" customHeight="true" outlineLevel="0" collapsed="false">
      <c r="A21" s="11" t="s">
        <v>16</v>
      </c>
      <c r="B21" s="12" t="s">
        <v>27</v>
      </c>
      <c r="C21" s="17" t="n">
        <v>58.305</v>
      </c>
      <c r="D21" s="17" t="n">
        <v>11.661</v>
      </c>
      <c r="E21" s="17" t="n">
        <v>2.915</v>
      </c>
      <c r="H21" s="18"/>
    </row>
    <row r="22" customFormat="false" ht="14.25" hidden="false" customHeight="true" outlineLevel="0" collapsed="false">
      <c r="A22" s="11" t="s">
        <v>16</v>
      </c>
      <c r="B22" s="12" t="s">
        <v>28</v>
      </c>
      <c r="C22" s="17" t="n">
        <v>34.234</v>
      </c>
      <c r="D22" s="17" t="n">
        <v>16.54</v>
      </c>
      <c r="E22" s="17" t="n">
        <v>0.079</v>
      </c>
      <c r="H22" s="18"/>
    </row>
    <row r="23" customFormat="false" ht="14.25" hidden="false" customHeight="true" outlineLevel="0" collapsed="false">
      <c r="A23" s="11" t="s">
        <v>29</v>
      </c>
      <c r="B23" s="19" t="s">
        <v>2</v>
      </c>
      <c r="C23" s="17" t="n">
        <f aca="false">+$N$2</f>
        <v>2</v>
      </c>
      <c r="D23" s="17" t="n">
        <f aca="false">+$N$2</f>
        <v>2</v>
      </c>
      <c r="E23" s="17" t="n">
        <f aca="false">+$N$2</f>
        <v>2</v>
      </c>
      <c r="H23" s="18"/>
    </row>
    <row r="24" customFormat="false" ht="14.25" hidden="false" customHeight="true" outlineLevel="0" collapsed="false">
      <c r="A24" s="25"/>
      <c r="B24" s="12"/>
      <c r="H24" s="18"/>
    </row>
    <row r="25" customFormat="false" ht="14.25" hidden="false" customHeight="true" outlineLevel="0" collapsed="false">
      <c r="A25" s="26"/>
      <c r="B25" s="27"/>
      <c r="C25" s="28" t="s">
        <v>3</v>
      </c>
      <c r="D25" s="28" t="s">
        <v>4</v>
      </c>
      <c r="E25" s="28" t="s">
        <v>5</v>
      </c>
      <c r="F25" s="28" t="s">
        <v>6</v>
      </c>
      <c r="G25" s="28" t="s">
        <v>7</v>
      </c>
      <c r="H25" s="29" t="s">
        <v>8</v>
      </c>
    </row>
    <row r="26" customFormat="false" ht="14.25" hidden="false" customHeight="true" outlineLevel="0" collapsed="false">
      <c r="A26" s="26" t="s">
        <v>12</v>
      </c>
      <c r="B26" s="27" t="s">
        <v>30</v>
      </c>
      <c r="C26" s="30" t="n">
        <f aca="false">+(C8+C9+C10+C11+C12+C13+C14)*(1+C17)*(1+C18)+C21+C22+C23</f>
        <v>113.798562388275</v>
      </c>
      <c r="D26" s="30" t="n">
        <f aca="false">+(D8+D9+D10+D11+D12+D13+D14)*(1+D17)*(1+D18)+D21+D22+D23</f>
        <v>49.1487895213823</v>
      </c>
      <c r="E26" s="30" t="n">
        <f aca="false">+(E8+E9+E10+E11+E12+E13+E14)*(1+E17)*(1+E18)+E21+E22+E23</f>
        <v>23.4220616208481</v>
      </c>
      <c r="F26" s="30"/>
      <c r="G26" s="30"/>
      <c r="H26" s="31"/>
    </row>
    <row r="27" customFormat="false" ht="14.25" hidden="false" customHeight="true" outlineLevel="0" collapsed="false">
      <c r="A27" s="32" t="s">
        <v>12</v>
      </c>
      <c r="B27" s="33" t="s">
        <v>31</v>
      </c>
      <c r="C27" s="34" t="n">
        <f aca="false">+C5*(1+C17)*(1+C18)</f>
        <v>1.49269242166988</v>
      </c>
      <c r="D27" s="34" t="n">
        <f aca="false">+D5*(1+D17)*(1+D18)</f>
        <v>1.36526896059355</v>
      </c>
      <c r="E27" s="34" t="n">
        <f aca="false">+E5*(1+E17)*(1+E18)</f>
        <v>0.999952632236928</v>
      </c>
      <c r="F27" s="34"/>
      <c r="G27" s="34"/>
      <c r="H27" s="35"/>
    </row>
    <row r="28" customFormat="false" ht="14.25" hidden="false" customHeight="true" outlineLevel="0" collapsed="false"/>
    <row r="29" customFormat="false" ht="14.25" hidden="false" customHeight="true" outlineLevel="0" collapsed="false">
      <c r="A29" s="1" t="s">
        <v>32</v>
      </c>
      <c r="B29" s="1"/>
      <c r="C29" s="1"/>
      <c r="D29" s="1"/>
      <c r="E29" s="1"/>
      <c r="F29" s="1"/>
      <c r="G29" s="1"/>
      <c r="H29" s="1"/>
    </row>
    <row r="30" customFormat="false" ht="14.25" hidden="false" customHeight="true" outlineLevel="0" collapsed="false">
      <c r="A30" s="2"/>
      <c r="B30" s="3"/>
      <c r="C30" s="4" t="s">
        <v>1</v>
      </c>
      <c r="D30" s="4"/>
      <c r="E30" s="4"/>
      <c r="F30" s="4"/>
      <c r="G30" s="4"/>
      <c r="H30" s="5"/>
    </row>
    <row r="31" customFormat="false" ht="14.25" hidden="false" customHeight="true" outlineLevel="0" collapsed="false">
      <c r="A31" s="7"/>
      <c r="B31" s="8"/>
      <c r="C31" s="9" t="s">
        <v>3</v>
      </c>
      <c r="D31" s="9" t="s">
        <v>4</v>
      </c>
      <c r="E31" s="9" t="s">
        <v>5</v>
      </c>
      <c r="F31" s="9" t="s">
        <v>6</v>
      </c>
      <c r="G31" s="9" t="s">
        <v>7</v>
      </c>
      <c r="H31" s="10" t="s">
        <v>8</v>
      </c>
    </row>
    <row r="32" customFormat="false" ht="14.25" hidden="false" customHeight="true" outlineLevel="0" collapsed="false">
      <c r="A32" s="11" t="s">
        <v>10</v>
      </c>
      <c r="B32" s="12" t="s">
        <v>11</v>
      </c>
      <c r="C32" s="13" t="n">
        <v>94.0882575260804</v>
      </c>
      <c r="D32" s="13" t="n">
        <v>89.5253697929799</v>
      </c>
      <c r="E32" s="13" t="n">
        <v>96.5299054032901</v>
      </c>
      <c r="F32" s="13" t="n">
        <v>47.231157454071</v>
      </c>
      <c r="G32" s="13" t="n">
        <v>38.589553952397</v>
      </c>
      <c r="H32" s="14" t="n">
        <v>51.8969567551457</v>
      </c>
    </row>
    <row r="33" customFormat="false" ht="14.25" hidden="false" customHeight="true" outlineLevel="0" collapsed="false">
      <c r="A33" s="11" t="s">
        <v>12</v>
      </c>
      <c r="B33" s="12" t="s">
        <v>13</v>
      </c>
      <c r="C33" s="13" t="n">
        <v>1.49249833970099</v>
      </c>
      <c r="D33" s="13" t="n">
        <v>1.42011840042954</v>
      </c>
      <c r="E33" s="13" t="n">
        <v>1.53122958522182</v>
      </c>
      <c r="F33" s="13" t="n">
        <v>0.749215958886445</v>
      </c>
      <c r="G33" s="13" t="n">
        <v>0.61213637831256</v>
      </c>
      <c r="H33" s="14" t="n">
        <v>0.823228358449713</v>
      </c>
    </row>
    <row r="34" customFormat="false" ht="14.25" hidden="false" customHeight="true" outlineLevel="0" collapsed="false">
      <c r="A34" s="12"/>
      <c r="B34" s="12"/>
      <c r="C34" s="15"/>
      <c r="D34" s="15"/>
      <c r="E34" s="15"/>
      <c r="F34" s="15"/>
      <c r="G34" s="15"/>
      <c r="H34" s="16"/>
    </row>
    <row r="35" customFormat="false" ht="14.25" hidden="false" customHeight="true" outlineLevel="0" collapsed="false">
      <c r="A35" s="7"/>
      <c r="B35" s="7"/>
      <c r="C35" s="9" t="s">
        <v>3</v>
      </c>
      <c r="D35" s="9" t="s">
        <v>4</v>
      </c>
      <c r="E35" s="9" t="s">
        <v>5</v>
      </c>
      <c r="F35" s="9" t="s">
        <v>6</v>
      </c>
      <c r="G35" s="9" t="s">
        <v>7</v>
      </c>
      <c r="H35" s="10" t="s">
        <v>8</v>
      </c>
    </row>
    <row r="36" customFormat="false" ht="14.25" hidden="false" customHeight="true" outlineLevel="0" collapsed="false">
      <c r="A36" s="11" t="s">
        <v>14</v>
      </c>
      <c r="B36" s="12" t="s">
        <v>15</v>
      </c>
      <c r="C36" s="13" t="n">
        <v>12.2258080808081</v>
      </c>
      <c r="D36" s="13" t="n">
        <v>10.4842105769231</v>
      </c>
      <c r="E36" s="13" t="n">
        <v>13.2197469866072</v>
      </c>
      <c r="F36" s="13" t="n">
        <v>13.8989190429687</v>
      </c>
      <c r="G36" s="13" t="n">
        <v>16.3022524553571</v>
      </c>
      <c r="H36" s="14" t="n">
        <v>12.5012215443686</v>
      </c>
    </row>
    <row r="37" customFormat="false" ht="14.25" hidden="false" customHeight="true" outlineLevel="0" collapsed="false">
      <c r="A37" s="11" t="s">
        <v>16</v>
      </c>
      <c r="B37" s="12" t="s">
        <v>17</v>
      </c>
      <c r="C37" s="17" t="n">
        <v>1.141</v>
      </c>
      <c r="D37" s="17" t="n">
        <v>0.527</v>
      </c>
      <c r="E37" s="17" t="n">
        <v>0.351</v>
      </c>
      <c r="F37" s="17" t="n">
        <v>0.264</v>
      </c>
      <c r="G37" s="17" t="n">
        <v>0.264</v>
      </c>
      <c r="H37" s="18" t="n">
        <v>0</v>
      </c>
    </row>
    <row r="38" customFormat="false" ht="14.25" hidden="false" customHeight="true" outlineLevel="0" collapsed="false">
      <c r="A38" s="11" t="s">
        <v>16</v>
      </c>
      <c r="B38" s="12" t="s">
        <v>18</v>
      </c>
      <c r="C38" s="17" t="n">
        <v>0.02</v>
      </c>
      <c r="D38" s="17" t="n">
        <v>0.02</v>
      </c>
      <c r="E38" s="17" t="n">
        <v>0.02</v>
      </c>
      <c r="F38" s="17" t="n">
        <v>0.02</v>
      </c>
      <c r="G38" s="17" t="n">
        <v>0.02</v>
      </c>
      <c r="H38" s="18" t="n">
        <v>0.02</v>
      </c>
    </row>
    <row r="39" customFormat="false" ht="14.25" hidden="false" customHeight="true" outlineLevel="0" collapsed="false">
      <c r="A39" s="11" t="s">
        <v>16</v>
      </c>
      <c r="B39" s="12" t="s">
        <v>19</v>
      </c>
      <c r="C39" s="17" t="n">
        <v>0.15</v>
      </c>
      <c r="D39" s="17" t="n">
        <v>0.15</v>
      </c>
      <c r="E39" s="17" t="n">
        <v>0.15</v>
      </c>
      <c r="F39" s="17" t="n">
        <v>0.15</v>
      </c>
      <c r="G39" s="17" t="n">
        <v>0.15</v>
      </c>
      <c r="H39" s="18" t="n">
        <v>0.15</v>
      </c>
    </row>
    <row r="40" customFormat="false" ht="14.25" hidden="false" customHeight="true" outlineLevel="0" collapsed="false">
      <c r="A40" s="11" t="s">
        <v>20</v>
      </c>
      <c r="B40" s="19" t="s">
        <v>9</v>
      </c>
      <c r="C40" s="17" t="n">
        <f aca="false">+$N$3</f>
        <v>1</v>
      </c>
      <c r="D40" s="17" t="n">
        <f aca="false">+$N$3</f>
        <v>1</v>
      </c>
      <c r="E40" s="17" t="n">
        <f aca="false">+$N$3</f>
        <v>1</v>
      </c>
      <c r="F40" s="17" t="n">
        <f aca="false">+$N$3</f>
        <v>1</v>
      </c>
      <c r="G40" s="17" t="n">
        <f aca="false">+$N$3</f>
        <v>1</v>
      </c>
      <c r="H40" s="17" t="n">
        <f aca="false">+$N$3</f>
        <v>1</v>
      </c>
    </row>
    <row r="41" customFormat="false" ht="14.25" hidden="false" customHeight="true" outlineLevel="0" collapsed="false">
      <c r="A41" s="11" t="s">
        <v>16</v>
      </c>
      <c r="B41" s="12" t="s">
        <v>21</v>
      </c>
      <c r="C41" s="17" t="n">
        <v>1.5</v>
      </c>
      <c r="D41" s="17" t="n">
        <v>1.5</v>
      </c>
      <c r="E41" s="17" t="n">
        <v>1.5</v>
      </c>
      <c r="F41" s="17" t="n">
        <v>1.5</v>
      </c>
      <c r="G41" s="17" t="n">
        <v>1.5</v>
      </c>
      <c r="H41" s="18" t="n">
        <v>1.5</v>
      </c>
    </row>
    <row r="42" customFormat="false" ht="14.25" hidden="false" customHeight="true" outlineLevel="0" collapsed="false">
      <c r="A42" s="11" t="s">
        <v>22</v>
      </c>
      <c r="B42" s="12" t="s">
        <v>23</v>
      </c>
      <c r="C42" s="13"/>
      <c r="D42" s="13"/>
      <c r="E42" s="13"/>
      <c r="F42" s="13"/>
      <c r="G42" s="13"/>
      <c r="H42" s="14"/>
    </row>
    <row r="43" customFormat="false" ht="14.25" hidden="false" customHeight="true" outlineLevel="0" collapsed="false">
      <c r="A43" s="11"/>
      <c r="B43" s="12"/>
      <c r="C43" s="13"/>
      <c r="D43" s="13"/>
      <c r="E43" s="13"/>
      <c r="F43" s="13"/>
      <c r="G43" s="13"/>
      <c r="H43" s="14"/>
    </row>
    <row r="44" customFormat="false" ht="14.25" hidden="false" customHeight="true" outlineLevel="0" collapsed="false">
      <c r="A44" s="20"/>
      <c r="B44" s="7"/>
      <c r="C44" s="9" t="s">
        <v>3</v>
      </c>
      <c r="D44" s="9" t="s">
        <v>4</v>
      </c>
      <c r="E44" s="9" t="s">
        <v>5</v>
      </c>
      <c r="F44" s="9" t="s">
        <v>6</v>
      </c>
      <c r="G44" s="9" t="s">
        <v>7</v>
      </c>
      <c r="H44" s="10" t="s">
        <v>8</v>
      </c>
    </row>
    <row r="45" customFormat="false" ht="14.25" hidden="false" customHeight="true" outlineLevel="0" collapsed="false">
      <c r="A45" s="11" t="s">
        <v>24</v>
      </c>
      <c r="B45" s="12" t="s">
        <v>25</v>
      </c>
      <c r="C45" s="21" t="n">
        <v>0.153467171717172</v>
      </c>
      <c r="D45" s="21" t="n">
        <v>0.193075854700855</v>
      </c>
      <c r="E45" s="21" t="n">
        <v>0.174008928571429</v>
      </c>
      <c r="F45" s="21" t="n">
        <v>0.1724453125</v>
      </c>
      <c r="G45" s="21" t="n">
        <v>0.144917410714286</v>
      </c>
      <c r="H45" s="22" t="n">
        <v>0.196721416382253</v>
      </c>
    </row>
    <row r="46" customFormat="false" ht="14.25" hidden="false" customHeight="true" outlineLevel="0" collapsed="false">
      <c r="A46" s="11" t="s">
        <v>16</v>
      </c>
      <c r="B46" s="12" t="s">
        <v>26</v>
      </c>
      <c r="C46" s="23" t="n">
        <v>0.015</v>
      </c>
      <c r="D46" s="23" t="n">
        <v>0.015</v>
      </c>
      <c r="E46" s="23" t="n">
        <v>0.015</v>
      </c>
      <c r="F46" s="23" t="n">
        <v>0.015</v>
      </c>
      <c r="G46" s="23" t="n">
        <v>0.015</v>
      </c>
      <c r="H46" s="24" t="n">
        <v>0.015</v>
      </c>
    </row>
    <row r="47" customFormat="false" ht="14.25" hidden="false" customHeight="true" outlineLevel="0" collapsed="false">
      <c r="A47" s="11"/>
      <c r="B47" s="12"/>
      <c r="C47" s="23"/>
      <c r="D47" s="23"/>
      <c r="E47" s="23"/>
      <c r="F47" s="23"/>
      <c r="G47" s="23"/>
      <c r="H47" s="24"/>
    </row>
    <row r="48" customFormat="false" ht="14.25" hidden="false" customHeight="true" outlineLevel="0" collapsed="false">
      <c r="A48" s="20"/>
      <c r="B48" s="7"/>
      <c r="C48" s="9" t="s">
        <v>3</v>
      </c>
      <c r="D48" s="9" t="s">
        <v>4</v>
      </c>
      <c r="E48" s="9" t="s">
        <v>5</v>
      </c>
      <c r="F48" s="9" t="s">
        <v>6</v>
      </c>
      <c r="G48" s="9" t="s">
        <v>7</v>
      </c>
      <c r="H48" s="10" t="s">
        <v>8</v>
      </c>
    </row>
    <row r="49" customFormat="false" ht="14.25" hidden="false" customHeight="true" outlineLevel="0" collapsed="false">
      <c r="A49" s="11" t="s">
        <v>16</v>
      </c>
      <c r="B49" s="12" t="s">
        <v>27</v>
      </c>
      <c r="C49" s="17" t="n">
        <v>32.503</v>
      </c>
      <c r="D49" s="17" t="n">
        <v>24.066</v>
      </c>
      <c r="E49" s="17" t="n">
        <v>13.001</v>
      </c>
      <c r="F49" s="17" t="n">
        <v>6.501</v>
      </c>
      <c r="G49" s="17" t="n">
        <v>4.167</v>
      </c>
      <c r="H49" s="18" t="n">
        <v>2.6</v>
      </c>
    </row>
    <row r="50" customFormat="false" ht="14.25" hidden="false" customHeight="true" outlineLevel="0" collapsed="false">
      <c r="A50" s="11" t="s">
        <v>16</v>
      </c>
      <c r="B50" s="12" t="s">
        <v>28</v>
      </c>
      <c r="C50" s="17" t="n">
        <v>28.528</v>
      </c>
      <c r="D50" s="17" t="n">
        <v>12.343</v>
      </c>
      <c r="E50" s="17" t="n">
        <v>4.673</v>
      </c>
      <c r="F50" s="17" t="n">
        <v>2.682</v>
      </c>
      <c r="G50" s="17" t="n">
        <v>0.119</v>
      </c>
      <c r="H50" s="18" t="n">
        <v>0.031</v>
      </c>
    </row>
    <row r="51" customFormat="false" ht="14.25" hidden="false" customHeight="true" outlineLevel="0" collapsed="false">
      <c r="A51" s="11" t="s">
        <v>29</v>
      </c>
      <c r="B51" s="19" t="s">
        <v>2</v>
      </c>
      <c r="C51" s="17" t="n">
        <f aca="false">+$N$2</f>
        <v>2</v>
      </c>
      <c r="D51" s="17" t="n">
        <f aca="false">+$N$2</f>
        <v>2</v>
      </c>
      <c r="E51" s="17" t="n">
        <f aca="false">+$N$2</f>
        <v>2</v>
      </c>
      <c r="F51" s="17" t="n">
        <f aca="false">+$N$2</f>
        <v>2</v>
      </c>
      <c r="G51" s="17" t="n">
        <f aca="false">+$N$2</f>
        <v>2</v>
      </c>
      <c r="H51" s="17" t="n">
        <f aca="false">+$N$2</f>
        <v>2</v>
      </c>
    </row>
    <row r="52" customFormat="false" ht="14.25" hidden="false" customHeight="true" outlineLevel="0" collapsed="false">
      <c r="A52" s="25"/>
      <c r="B52" s="12"/>
      <c r="H52" s="18"/>
    </row>
    <row r="53" customFormat="false" ht="14.25" hidden="false" customHeight="true" outlineLevel="0" collapsed="false">
      <c r="A53" s="26"/>
      <c r="B53" s="27"/>
      <c r="C53" s="28" t="s">
        <v>3</v>
      </c>
      <c r="D53" s="28" t="s">
        <v>4</v>
      </c>
      <c r="E53" s="28" t="s">
        <v>5</v>
      </c>
      <c r="F53" s="28" t="s">
        <v>6</v>
      </c>
      <c r="G53" s="28" t="s">
        <v>7</v>
      </c>
      <c r="H53" s="29" t="s">
        <v>8</v>
      </c>
    </row>
    <row r="54" customFormat="false" ht="14.25" hidden="false" customHeight="true" outlineLevel="0" collapsed="false">
      <c r="A54" s="26" t="s">
        <v>12</v>
      </c>
      <c r="B54" s="27" t="s">
        <v>30</v>
      </c>
      <c r="C54" s="30" t="n">
        <f aca="false">+(C36+C37+C38+C39+C40+C41+C42)*(1+C45)*(1+C46)+C49+C50+C51</f>
        <v>81.8064006352459</v>
      </c>
      <c r="D54" s="30" t="n">
        <f aca="false">+(D36+D37+D38+D39+D40+D41+D42)*(1+D45)*(1+D46)+D49+D50+D51</f>
        <v>54.9765628324409</v>
      </c>
      <c r="E54" s="30" t="n">
        <f aca="false">+(E36+E37+E38+E39+E40+E41+E42)*(1+E45)*(1+E46)+E49+E50+E51</f>
        <v>39.0267836984805</v>
      </c>
      <c r="F54" s="30" t="n">
        <f aca="false">+(F36+F37+F38+F39+F40+F41+F42)*(1+F45)*(1+F46)+F49+F50+F51</f>
        <v>31.214712183035</v>
      </c>
      <c r="G54" s="30" t="n">
        <f aca="false">+(G36+G37+G38+G39+G40+G41+G42)*(1+G45)*(1+G46)+G49+G50+G51</f>
        <v>28.6402791583293</v>
      </c>
      <c r="H54" s="31" t="n">
        <f aca="false">+(H36+H37+H38+H39+H40+H41+H42)*(1+H45)*(1+H46)+H49+H50+H51</f>
        <v>23.0590616208481</v>
      </c>
    </row>
    <row r="55" customFormat="false" ht="14.25" hidden="false" customHeight="true" outlineLevel="0" collapsed="false">
      <c r="A55" s="32" t="s">
        <v>12</v>
      </c>
      <c r="B55" s="33" t="s">
        <v>31</v>
      </c>
      <c r="C55" s="34" t="n">
        <f aca="false">+C33*(1+C45)*(1+C46)</f>
        <v>1.74737105626779</v>
      </c>
      <c r="D55" s="34" t="n">
        <f aca="false">+D33*(1+D45)*(1+D46)</f>
        <v>1.71972360898442</v>
      </c>
      <c r="E55" s="34" t="n">
        <f aca="false">+E33*(1+E45)*(1+E46)</f>
        <v>1.82464236281429</v>
      </c>
      <c r="F55" s="34" t="n">
        <f aca="false">+F33*(1+F45)*(1+F46)</f>
        <v>0.891590960132304</v>
      </c>
      <c r="G55" s="34" t="n">
        <f aca="false">+G33*(1+G45)*(1+G46)</f>
        <v>0.711358281220561</v>
      </c>
      <c r="H55" s="35" t="n">
        <f aca="false">+H33*(1+H45)*(1+H46)</f>
        <v>0.999952632236928</v>
      </c>
    </row>
    <row r="56" customFormat="false" ht="14.25" hidden="false" customHeight="true" outlineLevel="0" collapsed="false"/>
    <row r="57" customFormat="false" ht="14.25" hidden="false" customHeight="true" outlineLevel="0" collapsed="false"/>
    <row r="58" customFormat="false" ht="14.25" hidden="false" customHeight="true" outlineLevel="0" collapsed="false">
      <c r="A58" s="1" t="s">
        <v>33</v>
      </c>
      <c r="B58" s="1"/>
      <c r="C58" s="1"/>
      <c r="D58" s="1"/>
      <c r="E58" s="1"/>
      <c r="F58" s="1"/>
      <c r="G58" s="1"/>
      <c r="H58" s="1"/>
    </row>
    <row r="59" customFormat="false" ht="14.25" hidden="false" customHeight="true" outlineLevel="0" collapsed="false">
      <c r="A59" s="2"/>
      <c r="B59" s="3"/>
      <c r="C59" s="4" t="s">
        <v>1</v>
      </c>
      <c r="D59" s="4"/>
      <c r="E59" s="4"/>
      <c r="F59" s="4"/>
      <c r="G59" s="4"/>
      <c r="H59" s="5"/>
    </row>
    <row r="60" customFormat="false" ht="14.25" hidden="false" customHeight="true" outlineLevel="0" collapsed="false">
      <c r="A60" s="7"/>
      <c r="B60" s="8"/>
      <c r="C60" s="9" t="s">
        <v>3</v>
      </c>
      <c r="D60" s="9" t="s">
        <v>4</v>
      </c>
      <c r="E60" s="9" t="s">
        <v>5</v>
      </c>
      <c r="F60" s="9" t="s">
        <v>6</v>
      </c>
      <c r="G60" s="9" t="s">
        <v>7</v>
      </c>
      <c r="H60" s="10" t="s">
        <v>8</v>
      </c>
    </row>
    <row r="61" customFormat="false" ht="14.25" hidden="false" customHeight="true" outlineLevel="0" collapsed="false">
      <c r="A61" s="11" t="s">
        <v>10</v>
      </c>
      <c r="B61" s="12" t="s">
        <v>11</v>
      </c>
      <c r="C61" s="13" t="n">
        <v>94.0882575260804</v>
      </c>
      <c r="D61" s="13" t="n">
        <v>89.5253697929799</v>
      </c>
      <c r="E61" s="13" t="n">
        <v>96.5299054032901</v>
      </c>
      <c r="F61" s="13" t="n">
        <v>47.231157454071</v>
      </c>
      <c r="G61" s="13" t="n">
        <v>38.589553952397</v>
      </c>
      <c r="H61" s="14" t="n">
        <v>51.8969567551457</v>
      </c>
    </row>
    <row r="62" customFormat="false" ht="14.25" hidden="false" customHeight="true" outlineLevel="0" collapsed="false">
      <c r="A62" s="11" t="s">
        <v>12</v>
      </c>
      <c r="B62" s="12" t="s">
        <v>13</v>
      </c>
      <c r="C62" s="13" t="n">
        <v>1.49249833970099</v>
      </c>
      <c r="D62" s="13" t="n">
        <v>1.42011840042954</v>
      </c>
      <c r="E62" s="13" t="n">
        <v>1.53122958522182</v>
      </c>
      <c r="F62" s="13" t="n">
        <v>0.749215958886445</v>
      </c>
      <c r="G62" s="13" t="n">
        <v>0.61213637831256</v>
      </c>
      <c r="H62" s="14" t="n">
        <v>0.823228358449713</v>
      </c>
    </row>
    <row r="63" customFormat="false" ht="14.25" hidden="false" customHeight="true" outlineLevel="0" collapsed="false">
      <c r="A63" s="12"/>
      <c r="B63" s="12"/>
      <c r="C63" s="15"/>
      <c r="D63" s="15"/>
      <c r="E63" s="15"/>
      <c r="F63" s="15"/>
      <c r="G63" s="15"/>
      <c r="H63" s="16"/>
    </row>
    <row r="64" customFormat="false" ht="14.25" hidden="false" customHeight="true" outlineLevel="0" collapsed="false">
      <c r="A64" s="7"/>
      <c r="B64" s="7"/>
      <c r="C64" s="9" t="s">
        <v>3</v>
      </c>
      <c r="D64" s="9" t="s">
        <v>4</v>
      </c>
      <c r="E64" s="9" t="s">
        <v>5</v>
      </c>
      <c r="F64" s="9" t="s">
        <v>6</v>
      </c>
      <c r="G64" s="9" t="s">
        <v>7</v>
      </c>
      <c r="H64" s="10" t="s">
        <v>8</v>
      </c>
    </row>
    <row r="65" customFormat="false" ht="14.25" hidden="false" customHeight="true" outlineLevel="0" collapsed="false">
      <c r="A65" s="11" t="s">
        <v>14</v>
      </c>
      <c r="B65" s="12" t="s">
        <v>15</v>
      </c>
      <c r="C65" s="13" t="n">
        <v>12.2258080808081</v>
      </c>
      <c r="D65" s="13" t="n">
        <v>10.4842105769231</v>
      </c>
      <c r="E65" s="13" t="n">
        <v>13.2197469866072</v>
      </c>
      <c r="F65" s="13" t="n">
        <v>13.8989190429687</v>
      </c>
      <c r="G65" s="13" t="n">
        <v>16.3022524553571</v>
      </c>
      <c r="H65" s="14" t="n">
        <v>12.5012215443686</v>
      </c>
    </row>
    <row r="66" customFormat="false" ht="14.25" hidden="false" customHeight="true" outlineLevel="0" collapsed="false">
      <c r="A66" s="11" t="s">
        <v>16</v>
      </c>
      <c r="B66" s="12" t="s">
        <v>17</v>
      </c>
      <c r="C66" s="17" t="n">
        <v>0.49</v>
      </c>
      <c r="D66" s="17" t="n">
        <v>0.225</v>
      </c>
      <c r="E66" s="17" t="n">
        <v>0.15</v>
      </c>
      <c r="F66" s="17" t="n">
        <v>0.113</v>
      </c>
      <c r="G66" s="17" t="n">
        <v>0.113</v>
      </c>
      <c r="H66" s="18" t="n">
        <v>0</v>
      </c>
    </row>
    <row r="67" customFormat="false" ht="14.25" hidden="false" customHeight="true" outlineLevel="0" collapsed="false">
      <c r="A67" s="11" t="s">
        <v>16</v>
      </c>
      <c r="B67" s="12" t="s">
        <v>18</v>
      </c>
      <c r="C67" s="17" t="n">
        <v>0.02</v>
      </c>
      <c r="D67" s="17" t="n">
        <v>0.02</v>
      </c>
      <c r="E67" s="17" t="n">
        <v>0.02</v>
      </c>
      <c r="F67" s="17" t="n">
        <v>0.02</v>
      </c>
      <c r="G67" s="17" t="n">
        <v>0.02</v>
      </c>
      <c r="H67" s="18" t="n">
        <v>0.02</v>
      </c>
    </row>
    <row r="68" customFormat="false" ht="14.25" hidden="false" customHeight="true" outlineLevel="0" collapsed="false">
      <c r="A68" s="11" t="s">
        <v>16</v>
      </c>
      <c r="B68" s="12" t="s">
        <v>19</v>
      </c>
      <c r="C68" s="17" t="n">
        <v>0.15</v>
      </c>
      <c r="D68" s="17" t="n">
        <v>0.15</v>
      </c>
      <c r="E68" s="17" t="n">
        <v>0.15</v>
      </c>
      <c r="F68" s="17" t="n">
        <v>0.15</v>
      </c>
      <c r="G68" s="17" t="n">
        <v>0.15</v>
      </c>
      <c r="H68" s="18" t="n">
        <v>0.15</v>
      </c>
    </row>
    <row r="69" customFormat="false" ht="14.25" hidden="false" customHeight="true" outlineLevel="0" collapsed="false">
      <c r="A69" s="11" t="s">
        <v>20</v>
      </c>
      <c r="B69" s="19" t="s">
        <v>9</v>
      </c>
      <c r="C69" s="17" t="n">
        <f aca="false">+$N$3</f>
        <v>1</v>
      </c>
      <c r="D69" s="17" t="n">
        <f aca="false">+$N$3</f>
        <v>1</v>
      </c>
      <c r="E69" s="17" t="n">
        <f aca="false">+$N$3</f>
        <v>1</v>
      </c>
      <c r="F69" s="17" t="n">
        <f aca="false">+$N$3</f>
        <v>1</v>
      </c>
      <c r="G69" s="17" t="n">
        <f aca="false">+$N$3</f>
        <v>1</v>
      </c>
      <c r="H69" s="17" t="n">
        <f aca="false">+$N$3</f>
        <v>1</v>
      </c>
    </row>
    <row r="70" customFormat="false" ht="14.25" hidden="false" customHeight="true" outlineLevel="0" collapsed="false">
      <c r="A70" s="11" t="s">
        <v>16</v>
      </c>
      <c r="B70" s="12" t="s">
        <v>21</v>
      </c>
      <c r="C70" s="17" t="n">
        <v>1.5</v>
      </c>
      <c r="D70" s="17" t="n">
        <v>1.5</v>
      </c>
      <c r="E70" s="17" t="n">
        <v>1.5</v>
      </c>
      <c r="F70" s="17" t="n">
        <v>1.5</v>
      </c>
      <c r="G70" s="17" t="n">
        <v>1.5</v>
      </c>
      <c r="H70" s="18" t="n">
        <v>1.5</v>
      </c>
    </row>
    <row r="71" customFormat="false" ht="14.25" hidden="false" customHeight="true" outlineLevel="0" collapsed="false">
      <c r="A71" s="11" t="s">
        <v>22</v>
      </c>
      <c r="B71" s="12" t="s">
        <v>23</v>
      </c>
      <c r="C71" s="13"/>
      <c r="D71" s="13"/>
      <c r="E71" s="13"/>
      <c r="F71" s="13"/>
      <c r="G71" s="13"/>
      <c r="H71" s="14"/>
    </row>
    <row r="72" customFormat="false" ht="14.25" hidden="false" customHeight="true" outlineLevel="0" collapsed="false">
      <c r="A72" s="11"/>
      <c r="B72" s="12"/>
      <c r="C72" s="13"/>
      <c r="D72" s="13"/>
      <c r="E72" s="13"/>
      <c r="F72" s="13"/>
      <c r="G72" s="13"/>
      <c r="H72" s="14"/>
    </row>
    <row r="73" customFormat="false" ht="14.25" hidden="false" customHeight="true" outlineLevel="0" collapsed="false">
      <c r="A73" s="20"/>
      <c r="B73" s="7"/>
      <c r="C73" s="9" t="s">
        <v>3</v>
      </c>
      <c r="D73" s="9" t="s">
        <v>4</v>
      </c>
      <c r="E73" s="9" t="s">
        <v>5</v>
      </c>
      <c r="F73" s="9" t="s">
        <v>6</v>
      </c>
      <c r="G73" s="9" t="s">
        <v>7</v>
      </c>
      <c r="H73" s="10" t="s">
        <v>8</v>
      </c>
    </row>
    <row r="74" customFormat="false" ht="14.25" hidden="false" customHeight="true" outlineLevel="0" collapsed="false">
      <c r="A74" s="11" t="s">
        <v>24</v>
      </c>
      <c r="B74" s="12" t="s">
        <v>25</v>
      </c>
      <c r="C74" s="21" t="n">
        <v>0.061945707070707</v>
      </c>
      <c r="D74" s="21" t="n">
        <v>0.0750470085470085</v>
      </c>
      <c r="E74" s="21" t="n">
        <v>0.0685658482142857</v>
      </c>
      <c r="F74" s="21" t="n">
        <v>0.0678535156250001</v>
      </c>
      <c r="G74" s="21" t="n">
        <v>0.0452187500000001</v>
      </c>
      <c r="H74" s="22" t="n">
        <v>0.0843351109215018</v>
      </c>
    </row>
    <row r="75" customFormat="false" ht="14.25" hidden="false" customHeight="true" outlineLevel="0" collapsed="false">
      <c r="A75" s="11" t="s">
        <v>16</v>
      </c>
      <c r="B75" s="12" t="s">
        <v>26</v>
      </c>
      <c r="C75" s="23" t="n">
        <v>0.015</v>
      </c>
      <c r="D75" s="23" t="n">
        <v>0.015</v>
      </c>
      <c r="E75" s="23" t="n">
        <v>0.015</v>
      </c>
      <c r="F75" s="23" t="n">
        <v>0.015</v>
      </c>
      <c r="G75" s="23" t="n">
        <v>0.015</v>
      </c>
      <c r="H75" s="24" t="n">
        <v>0.015</v>
      </c>
    </row>
    <row r="76" customFormat="false" ht="14.25" hidden="false" customHeight="true" outlineLevel="0" collapsed="false">
      <c r="A76" s="11"/>
      <c r="B76" s="12"/>
      <c r="C76" s="23"/>
      <c r="D76" s="23"/>
      <c r="E76" s="23"/>
      <c r="F76" s="23"/>
      <c r="G76" s="23"/>
      <c r="H76" s="24"/>
    </row>
    <row r="77" customFormat="false" ht="14.25" hidden="false" customHeight="true" outlineLevel="0" collapsed="false">
      <c r="A77" s="20"/>
      <c r="B77" s="7"/>
      <c r="C77" s="9" t="s">
        <v>3</v>
      </c>
      <c r="D77" s="9" t="s">
        <v>4</v>
      </c>
      <c r="E77" s="9" t="s">
        <v>5</v>
      </c>
      <c r="F77" s="9" t="s">
        <v>6</v>
      </c>
      <c r="G77" s="9" t="s">
        <v>7</v>
      </c>
      <c r="H77" s="10" t="s">
        <v>8</v>
      </c>
    </row>
    <row r="78" customFormat="false" ht="14.25" hidden="false" customHeight="true" outlineLevel="0" collapsed="false">
      <c r="A78" s="11" t="s">
        <v>16</v>
      </c>
      <c r="B78" s="12" t="s">
        <v>27</v>
      </c>
      <c r="C78" s="17" t="n">
        <v>17.674</v>
      </c>
      <c r="D78" s="17" t="n">
        <v>13.092</v>
      </c>
      <c r="E78" s="17" t="n">
        <v>7.069</v>
      </c>
      <c r="F78" s="17" t="n">
        <v>3.535</v>
      </c>
      <c r="G78" s="17" t="n">
        <v>2.266</v>
      </c>
      <c r="H78" s="18" t="n">
        <v>1.414</v>
      </c>
    </row>
    <row r="79" customFormat="false" ht="14.25" hidden="false" customHeight="true" outlineLevel="0" collapsed="false">
      <c r="A79" s="11" t="s">
        <v>16</v>
      </c>
      <c r="B79" s="12" t="s">
        <v>28</v>
      </c>
      <c r="C79" s="17" t="n">
        <v>27.104</v>
      </c>
      <c r="D79" s="17" t="n">
        <v>11.894</v>
      </c>
      <c r="E79" s="17" t="n">
        <v>4.726</v>
      </c>
      <c r="F79" s="17" t="n">
        <v>2.739</v>
      </c>
      <c r="G79" s="17" t="n">
        <v>0.122</v>
      </c>
      <c r="H79" s="18" t="n">
        <v>0.029</v>
      </c>
    </row>
    <row r="80" customFormat="false" ht="14.25" hidden="false" customHeight="true" outlineLevel="0" collapsed="false">
      <c r="A80" s="11" t="s">
        <v>29</v>
      </c>
      <c r="B80" s="19" t="s">
        <v>2</v>
      </c>
      <c r="C80" s="17" t="n">
        <f aca="false">+$N$2</f>
        <v>2</v>
      </c>
      <c r="D80" s="17" t="n">
        <f aca="false">+$N$2</f>
        <v>2</v>
      </c>
      <c r="E80" s="17" t="n">
        <f aca="false">+$N$2</f>
        <v>2</v>
      </c>
      <c r="F80" s="17" t="n">
        <f aca="false">+$N$2</f>
        <v>2</v>
      </c>
      <c r="G80" s="17" t="n">
        <f aca="false">+$N$2</f>
        <v>2</v>
      </c>
      <c r="H80" s="17" t="n">
        <f aca="false">+$N$2</f>
        <v>2</v>
      </c>
    </row>
    <row r="81" customFormat="false" ht="14.25" hidden="false" customHeight="true" outlineLevel="0" collapsed="false">
      <c r="A81" s="25"/>
      <c r="B81" s="12"/>
      <c r="H81" s="18"/>
    </row>
    <row r="82" customFormat="false" ht="14.25" hidden="false" customHeight="true" outlineLevel="0" collapsed="false">
      <c r="A82" s="26"/>
      <c r="B82" s="27"/>
      <c r="C82" s="28" t="s">
        <v>3</v>
      </c>
      <c r="D82" s="28" t="s">
        <v>4</v>
      </c>
      <c r="E82" s="28" t="s">
        <v>5</v>
      </c>
      <c r="F82" s="28" t="s">
        <v>6</v>
      </c>
      <c r="G82" s="28" t="s">
        <v>7</v>
      </c>
      <c r="H82" s="29" t="s">
        <v>8</v>
      </c>
    </row>
    <row r="83" customFormat="false" ht="14.25" hidden="false" customHeight="true" outlineLevel="0" collapsed="false">
      <c r="A83" s="26" t="s">
        <v>12</v>
      </c>
      <c r="B83" s="27" t="s">
        <v>30</v>
      </c>
      <c r="C83" s="30" t="n">
        <f aca="false">+(C65+C66+C67+C68+C69+C70+C71)*(1+C74)*(1+C75)+C78+C79+C80</f>
        <v>63.3619762338464</v>
      </c>
      <c r="D83" s="30" t="n">
        <f aca="false">+(D65+D66+D67+D68+D69+D70+D71)*(1+D74)*(1+D75)+D78+D79+D80</f>
        <v>41.5850295120533</v>
      </c>
      <c r="E83" s="30" t="n">
        <f aca="false">+(E65+E66+E67+E68+E69+E70+E71)*(1+E74)*(1+E75)+E78+E79+E80</f>
        <v>31.1916187315447</v>
      </c>
      <c r="F83" s="30" t="n">
        <f aca="false">+(F65+F66+F67+F68+F69+F70+F71)*(1+F74)*(1+F75)+F78+F79+F80</f>
        <v>26.3550535858669</v>
      </c>
      <c r="G83" s="30" t="n">
        <f aca="false">+(G65+G66+G67+G68+G69+G70+G71)*(1+G74)*(1+G75)+G78+G79+G80</f>
        <v>24.6354876705452</v>
      </c>
      <c r="H83" s="31" t="n">
        <f aca="false">+(H65+H66+H67+H68+H69+H70+H71)*(1+H74)*(1+H75)+H78+H79+H80</f>
        <v>20.1404485190695</v>
      </c>
    </row>
    <row r="84" customFormat="false" ht="14.25" hidden="false" customHeight="true" outlineLevel="0" collapsed="false">
      <c r="A84" s="32" t="s">
        <v>12</v>
      </c>
      <c r="B84" s="33" t="s">
        <v>31</v>
      </c>
      <c r="C84" s="34" t="n">
        <f aca="false">+C62*(1+C74)*(1+C75)</f>
        <v>1.60872648772546</v>
      </c>
      <c r="D84" s="34" t="n">
        <f aca="false">+D62*(1+D74)*(1+D75)</f>
        <v>1.5495944487368</v>
      </c>
      <c r="E84" s="34" t="n">
        <f aca="false">+E62*(1+E74)*(1+E75)</f>
        <v>1.66076293515152</v>
      </c>
      <c r="F84" s="34" t="n">
        <f aca="false">+F62*(1+F74)*(1+F75)</f>
        <v>0.812053689094135</v>
      </c>
      <c r="G84" s="34" t="n">
        <f aca="false">+G62*(1+G74)*(1+G75)</f>
        <v>0.649413666471922</v>
      </c>
      <c r="H84" s="35" t="n">
        <f aca="false">+H62*(1+H74)*(1+H75)</f>
        <v>0.906045244573895</v>
      </c>
    </row>
    <row r="85" customFormat="false" ht="14.25" hidden="false" customHeight="true" outlineLevel="0" collapsed="false"/>
    <row r="86" customFormat="false" ht="14.25" hidden="false" customHeight="true" outlineLevel="0" collapsed="false"/>
    <row r="87" customFormat="false" ht="14.25" hidden="false" customHeight="true" outlineLevel="0" collapsed="false"/>
    <row r="88" customFormat="false" ht="14.25" hidden="false" customHeight="true" outlineLevel="0" collapsed="false"/>
    <row r="89" customFormat="false" ht="14.25" hidden="false" customHeight="true" outlineLevel="0" collapsed="false"/>
    <row r="90" customFormat="false" ht="14.25" hidden="false" customHeight="true" outlineLevel="0" collapsed="false"/>
    <row r="91" customFormat="false" ht="14.25" hidden="false" customHeight="true" outlineLevel="0" collapsed="false"/>
    <row r="92" customFormat="false" ht="14.25" hidden="false" customHeight="true" outlineLevel="0" collapsed="false"/>
    <row r="93" customFormat="false" ht="14.25" hidden="false" customHeight="true" outlineLevel="0" collapsed="false"/>
    <row r="94" customFormat="false" ht="14.25" hidden="false" customHeight="true" outlineLevel="0" collapsed="false"/>
    <row r="95" customFormat="false" ht="14.25" hidden="false" customHeight="true" outlineLevel="0" collapsed="false"/>
    <row r="96" customFormat="false" ht="14.25" hidden="false" customHeight="true" outlineLevel="0" collapsed="false"/>
    <row r="97" customFormat="false" ht="14.25" hidden="false" customHeight="true" outlineLevel="0" collapsed="false"/>
    <row r="98" customFormat="false" ht="14.25" hidden="false" customHeight="true" outlineLevel="0" collapsed="false"/>
    <row r="99" customFormat="false" ht="14.25" hidden="false" customHeight="true" outlineLevel="0" collapsed="false"/>
    <row r="100" customFormat="false" ht="14.25" hidden="false" customHeight="true" outlineLevel="0" collapsed="false"/>
    <row r="101" customFormat="false" ht="14.25" hidden="false" customHeight="true" outlineLevel="0" collapsed="false"/>
    <row r="102" customFormat="false" ht="14.25" hidden="false" customHeight="true" outlineLevel="0" collapsed="false"/>
    <row r="103" customFormat="false" ht="14.25" hidden="false" customHeight="true" outlineLevel="0" collapsed="false"/>
    <row r="104" customFormat="false" ht="14.25" hidden="false" customHeight="true" outlineLevel="0" collapsed="false"/>
    <row r="105" customFormat="false" ht="14.25" hidden="false" customHeight="true" outlineLevel="0" collapsed="false"/>
    <row r="106" customFormat="false" ht="14.25" hidden="false" customHeight="true" outlineLevel="0" collapsed="false"/>
    <row r="107" customFormat="false" ht="14.25" hidden="false" customHeight="true" outlineLevel="0" collapsed="false"/>
    <row r="108" customFormat="false" ht="14.25" hidden="false" customHeight="true" outlineLevel="0" collapsed="false"/>
    <row r="109" customFormat="false" ht="14.25" hidden="false" customHeight="true" outlineLevel="0" collapsed="false"/>
    <row r="110" customFormat="false" ht="14.25" hidden="false" customHeight="true" outlineLevel="0" collapsed="false"/>
    <row r="111" customFormat="false" ht="14.25" hidden="false" customHeight="true" outlineLevel="0" collapsed="false"/>
    <row r="112" customFormat="false" ht="14.25" hidden="false" customHeight="true" outlineLevel="0" collapsed="false"/>
    <row r="113" customFormat="false" ht="14.25" hidden="false" customHeight="true" outlineLevel="0" collapsed="false"/>
    <row r="114" customFormat="false" ht="14.25" hidden="false" customHeight="true" outlineLevel="0" collapsed="false"/>
    <row r="115" customFormat="false" ht="14.25" hidden="false" customHeight="true" outlineLevel="0" collapsed="false"/>
    <row r="116" customFormat="false" ht="14.25" hidden="false" customHeight="true" outlineLevel="0" collapsed="false"/>
    <row r="117" customFormat="false" ht="14.25" hidden="false" customHeight="true" outlineLevel="0" collapsed="false"/>
    <row r="118" customFormat="false" ht="14.25" hidden="false" customHeight="true" outlineLevel="0" collapsed="false"/>
    <row r="119" customFormat="false" ht="14.25" hidden="false" customHeight="true" outlineLevel="0" collapsed="false"/>
    <row r="120" customFormat="false" ht="14.25" hidden="false" customHeight="true" outlineLevel="0" collapsed="false"/>
    <row r="121" customFormat="false" ht="14.25" hidden="false" customHeight="true" outlineLevel="0" collapsed="false"/>
    <row r="122" customFormat="false" ht="14.25" hidden="false" customHeight="true" outlineLevel="0" collapsed="false"/>
    <row r="123" customFormat="false" ht="14.25" hidden="false" customHeight="true" outlineLevel="0" collapsed="false"/>
    <row r="124" customFormat="false" ht="14.25" hidden="false" customHeight="true" outlineLevel="0" collapsed="false"/>
    <row r="125" customFormat="false" ht="14.25" hidden="false" customHeight="true" outlineLevel="0" collapsed="false"/>
    <row r="126" customFormat="false" ht="14.25" hidden="false" customHeight="true" outlineLevel="0" collapsed="false"/>
    <row r="127" customFormat="false" ht="14.25" hidden="false" customHeight="true" outlineLevel="0" collapsed="false"/>
    <row r="128" customFormat="false" ht="14.25" hidden="false" customHeight="true" outlineLevel="0" collapsed="false"/>
    <row r="129" customFormat="false" ht="14.25" hidden="false" customHeight="true" outlineLevel="0" collapsed="false"/>
    <row r="130" customFormat="false" ht="14.25" hidden="false" customHeight="true" outlineLevel="0" collapsed="false"/>
    <row r="131" customFormat="false" ht="14.25" hidden="false" customHeight="true" outlineLevel="0" collapsed="false"/>
    <row r="132" customFormat="false" ht="14.25" hidden="false" customHeight="true" outlineLevel="0" collapsed="false"/>
    <row r="133" customFormat="false" ht="14.25" hidden="false" customHeight="true" outlineLevel="0" collapsed="false"/>
    <row r="134" customFormat="false" ht="14.25" hidden="false" customHeight="true" outlineLevel="0" collapsed="false"/>
    <row r="135" customFormat="false" ht="14.25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  <row r="1000" customFormat="false" ht="14.25" hidden="false" customHeight="true" outlineLevel="0" collapsed="false"/>
  </sheetData>
  <mergeCells count="3">
    <mergeCell ref="A1:H1"/>
    <mergeCell ref="A29:H29"/>
    <mergeCell ref="A58:H58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R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" zeroHeight="false" outlineLevelRow="0" outlineLevelCol="0"/>
  <cols>
    <col collapsed="false" customWidth="true" hidden="false" outlineLevel="0" max="26" min="1" style="0" width="10.63"/>
  </cols>
  <sheetData>
    <row r="1" customFormat="false" ht="14.25" hidden="false" customHeight="true" outlineLevel="0" collapsed="false"/>
    <row r="2" customFormat="false" ht="14.25" hidden="false" customHeight="true" outlineLevel="0" collapsed="false">
      <c r="B2" s="17" t="s">
        <v>35</v>
      </c>
      <c r="D2" s="36" t="n">
        <v>60</v>
      </c>
      <c r="E2" s="17" t="s">
        <v>36</v>
      </c>
      <c r="L2" s="37" t="s">
        <v>37</v>
      </c>
      <c r="M2" s="38"/>
      <c r="N2" s="38"/>
      <c r="O2" s="38"/>
      <c r="P2" s="38"/>
      <c r="Q2" s="38"/>
      <c r="R2" s="38"/>
    </row>
    <row r="3" customFormat="false" ht="14.25" hidden="false" customHeight="true" outlineLevel="0" collapsed="false">
      <c r="B3" s="39" t="s">
        <v>38</v>
      </c>
      <c r="C3" s="39"/>
      <c r="D3" s="39" t="n">
        <v>1</v>
      </c>
      <c r="E3" s="39" t="s">
        <v>36</v>
      </c>
      <c r="L3" s="40"/>
      <c r="M3" s="41" t="s">
        <v>3</v>
      </c>
      <c r="N3" s="41" t="s">
        <v>4</v>
      </c>
      <c r="O3" s="41" t="s">
        <v>5</v>
      </c>
      <c r="P3" s="41" t="s">
        <v>6</v>
      </c>
      <c r="Q3" s="41" t="s">
        <v>7</v>
      </c>
      <c r="R3" s="42" t="s">
        <v>8</v>
      </c>
    </row>
    <row r="4" customFormat="false" ht="14.25" hidden="false" customHeight="true" outlineLevel="0" collapsed="false">
      <c r="B4" s="39" t="s">
        <v>39</v>
      </c>
      <c r="C4" s="39"/>
      <c r="D4" s="39" t="n">
        <v>1</v>
      </c>
      <c r="E4" s="39" t="s">
        <v>36</v>
      </c>
      <c r="L4" s="43" t="s">
        <v>0</v>
      </c>
      <c r="M4" s="44" t="n">
        <v>26.93055</v>
      </c>
      <c r="N4" s="44" t="n">
        <v>0.69759</v>
      </c>
      <c r="O4" s="45"/>
      <c r="P4" s="45"/>
      <c r="Q4" s="45"/>
      <c r="R4" s="46"/>
    </row>
    <row r="5" customFormat="false" ht="14.25" hidden="false" customHeight="true" outlineLevel="0" collapsed="false">
      <c r="L5" s="43" t="s">
        <v>32</v>
      </c>
      <c r="M5" s="44" t="n">
        <v>19.65849</v>
      </c>
      <c r="N5" s="44" t="n">
        <v>10.25165</v>
      </c>
      <c r="O5" s="44" t="n">
        <v>4.26254</v>
      </c>
      <c r="P5" s="47" t="n">
        <v>3.68155</v>
      </c>
      <c r="Q5" s="47" t="n">
        <v>2.32817</v>
      </c>
      <c r="R5" s="48" t="n">
        <v>1.35639</v>
      </c>
    </row>
    <row r="6" customFormat="false" ht="14.25" hidden="false" customHeight="true" outlineLevel="0" collapsed="false">
      <c r="L6" s="43" t="s">
        <v>33</v>
      </c>
      <c r="M6" s="44" t="n">
        <v>28.79187</v>
      </c>
      <c r="N6" s="44" t="n">
        <v>15.07765</v>
      </c>
      <c r="O6" s="44" t="n">
        <v>6.55917</v>
      </c>
      <c r="P6" s="47" t="n">
        <v>5.17209</v>
      </c>
      <c r="Q6" s="47" t="n">
        <v>1.93281</v>
      </c>
      <c r="R6" s="48" t="n">
        <v>0.91609</v>
      </c>
    </row>
    <row r="7" customFormat="false" ht="14.25" hidden="false" customHeight="true" outlineLevel="0" collapsed="false">
      <c r="A7" s="49" t="s">
        <v>40</v>
      </c>
      <c r="B7" s="49"/>
      <c r="C7" s="49"/>
      <c r="D7" s="49"/>
      <c r="E7" s="49"/>
      <c r="F7" s="49"/>
      <c r="G7" s="49"/>
      <c r="H7" s="49"/>
      <c r="L7" s="50" t="s">
        <v>34</v>
      </c>
      <c r="M7" s="51" t="n">
        <v>19.62866</v>
      </c>
      <c r="N7" s="51" t="n">
        <v>10.9318</v>
      </c>
      <c r="O7" s="51" t="n">
        <v>3.57544</v>
      </c>
      <c r="P7" s="52" t="n">
        <v>2.60595</v>
      </c>
      <c r="Q7" s="52" t="n">
        <v>1.1532</v>
      </c>
      <c r="R7" s="53" t="n">
        <v>0.55404</v>
      </c>
    </row>
    <row r="8" customFormat="false" ht="14.25" hidden="false" customHeight="true" outlineLevel="0" collapsed="false">
      <c r="A8" s="54"/>
      <c r="B8" s="55" t="s">
        <v>41</v>
      </c>
      <c r="C8" s="56" t="s">
        <v>3</v>
      </c>
      <c r="D8" s="56" t="s">
        <v>4</v>
      </c>
      <c r="E8" s="56" t="s">
        <v>5</v>
      </c>
      <c r="F8" s="56" t="s">
        <v>6</v>
      </c>
      <c r="G8" s="56" t="s">
        <v>7</v>
      </c>
      <c r="H8" s="56" t="s">
        <v>8</v>
      </c>
    </row>
    <row r="9" customFormat="false" ht="14.25" hidden="false" customHeight="true" outlineLevel="0" collapsed="false">
      <c r="A9" s="54"/>
      <c r="B9" s="43" t="s">
        <v>0</v>
      </c>
      <c r="C9" s="57" t="n">
        <f aca="false">+'Plantilla cálculo CoefPeninsula'!C26/1000</f>
        <v>0.1137744005</v>
      </c>
      <c r="D9" s="57" t="n">
        <f aca="false">+'Plantilla cálculo CoefPeninsula'!D26/1000</f>
        <v>0.04906822178</v>
      </c>
      <c r="E9" s="57" t="n">
        <f aca="false">+'Plantilla cálculo CoefPeninsula'!E26/1000</f>
        <v>0.02335345831</v>
      </c>
      <c r="F9" s="57"/>
      <c r="G9" s="57"/>
      <c r="H9" s="57"/>
    </row>
    <row r="10" customFormat="false" ht="14.25" hidden="false" customHeight="true" outlineLevel="0" collapsed="false">
      <c r="A10" s="54"/>
      <c r="B10" s="43" t="s">
        <v>32</v>
      </c>
      <c r="C10" s="57" t="n">
        <f aca="false">+'Plantilla cálculo CoefPeninsula'!C54/1000</f>
        <v>0.07942864563</v>
      </c>
      <c r="D10" s="57" t="n">
        <f aca="false">+'Plantilla cálculo CoefPeninsula'!D54/1000</f>
        <v>0.05573521861</v>
      </c>
      <c r="E10" s="57" t="n">
        <f aca="false">+'Plantilla cálculo CoefPeninsula'!E54/1000</f>
        <v>0.03881610679</v>
      </c>
      <c r="F10" s="57" t="n">
        <f aca="false">+'Plantilla cálculo CoefPeninsula'!F54/1000</f>
        <v>0.03218984048</v>
      </c>
      <c r="G10" s="57" t="n">
        <f aca="false">+'Plantilla cálculo CoefPeninsula'!G54/1000</f>
        <v>0.02872854031</v>
      </c>
      <c r="H10" s="57" t="n">
        <f aca="false">+'Plantilla cálculo CoefPeninsula'!H54/1000</f>
        <v>0.02299045831</v>
      </c>
    </row>
    <row r="11" customFormat="false" ht="29.25" hidden="false" customHeight="true" outlineLevel="0" collapsed="false">
      <c r="A11" s="54"/>
      <c r="B11" s="43" t="s">
        <v>33</v>
      </c>
      <c r="C11" s="57" t="n">
        <f aca="false">+'Plantilla cálculo CoefPeninsula'!C83/1000</f>
        <v>0.06097959428</v>
      </c>
      <c r="D11" s="57" t="n">
        <f aca="false">+'Plantilla cálculo CoefPeninsula'!D83/1000</f>
        <v>0.04231649546</v>
      </c>
      <c r="E11" s="57" t="n">
        <f aca="false">+'Plantilla cálculo CoefPeninsula'!E83/1000</f>
        <v>0.03112581686</v>
      </c>
      <c r="F11" s="57" t="n">
        <f aca="false">+'Plantilla cálculo CoefPeninsula'!F83/1000</f>
        <v>0.02741210201</v>
      </c>
      <c r="G11" s="57" t="n">
        <f aca="false">+'Plantilla cálculo CoefPeninsula'!G83/1000</f>
        <v>0.02463053055</v>
      </c>
      <c r="H11" s="57" t="n">
        <f aca="false">+'Plantilla cálculo CoefPeninsula'!H83/1000</f>
        <v>0.02010829803</v>
      </c>
      <c r="L11" s="58" t="s">
        <v>42</v>
      </c>
      <c r="M11" s="58"/>
    </row>
    <row r="12" customFormat="false" ht="14.25" hidden="false" customHeight="true" outlineLevel="0" collapsed="false">
      <c r="A12" s="54"/>
      <c r="B12" s="50" t="s">
        <v>34</v>
      </c>
      <c r="C12" s="57" t="n">
        <f aca="false">+'Plantilla cálculo CoefPeninsula'!C112/1000</f>
        <v>0.03904993451</v>
      </c>
      <c r="D12" s="57" t="n">
        <f aca="false">+'Plantilla cálculo CoefPeninsula'!D112/1000</f>
        <v>0.03009896889</v>
      </c>
      <c r="E12" s="57" t="n">
        <f aca="false">+'Plantilla cálculo CoefPeninsula'!E112/1000</f>
        <v>0.02467485406</v>
      </c>
      <c r="F12" s="57" t="n">
        <f aca="false">+'Plantilla cálculo CoefPeninsula'!F112/1000</f>
        <v>0.02376233858</v>
      </c>
      <c r="G12" s="57" t="n">
        <f aca="false">+'Plantilla cálculo CoefPeninsula'!G112/1000</f>
        <v>0.02319813599</v>
      </c>
      <c r="H12" s="57" t="n">
        <f aca="false">+'Plantilla cálculo CoefPeninsula'!H112/1000</f>
        <v>0.0189699904</v>
      </c>
      <c r="L12" s="40" t="s">
        <v>0</v>
      </c>
      <c r="M12" s="40" t="n">
        <v>24</v>
      </c>
      <c r="O12" s="17" t="n">
        <v>12</v>
      </c>
    </row>
    <row r="13" customFormat="false" ht="14.25" hidden="false" customHeight="true" outlineLevel="0" collapsed="false">
      <c r="A13" s="54"/>
      <c r="B13" s="59"/>
      <c r="C13" s="38"/>
      <c r="D13" s="38"/>
      <c r="E13" s="38"/>
      <c r="F13" s="38"/>
      <c r="G13" s="38"/>
      <c r="H13" s="38"/>
      <c r="L13" s="43" t="s">
        <v>32</v>
      </c>
      <c r="M13" s="43" t="n">
        <v>144</v>
      </c>
    </row>
    <row r="14" customFormat="false" ht="14.25" hidden="false" customHeight="true" outlineLevel="0" collapsed="false">
      <c r="A14" s="54"/>
      <c r="B14" s="55" t="s">
        <v>43</v>
      </c>
      <c r="C14" s="60" t="s">
        <v>3</v>
      </c>
      <c r="D14" s="60" t="s">
        <v>4</v>
      </c>
      <c r="E14" s="60" t="s">
        <v>5</v>
      </c>
      <c r="F14" s="60" t="s">
        <v>6</v>
      </c>
      <c r="G14" s="60" t="s">
        <v>7</v>
      </c>
      <c r="H14" s="60" t="s">
        <v>8</v>
      </c>
      <c r="L14" s="43" t="s">
        <v>33</v>
      </c>
      <c r="M14" s="43" t="n">
        <v>540</v>
      </c>
    </row>
    <row r="15" customFormat="false" ht="14.25" hidden="false" customHeight="true" outlineLevel="0" collapsed="false">
      <c r="A15" s="54"/>
      <c r="B15" s="43" t="s">
        <v>0</v>
      </c>
      <c r="C15" s="61" t="n">
        <f aca="false">+'Plantilla cálculo CoefPeninsula'!C27</f>
        <v>1.314431101</v>
      </c>
      <c r="D15" s="61" t="n">
        <f aca="false">+'Plantilla cálculo CoefPeninsula'!D27</f>
        <v>1.246620435</v>
      </c>
      <c r="E15" s="61" t="n">
        <f aca="false">+'Plantilla cálculo CoefPeninsula'!E27</f>
        <v>1.125277919</v>
      </c>
      <c r="F15" s="55"/>
      <c r="G15" s="55"/>
      <c r="H15" s="55"/>
      <c r="L15" s="43" t="s">
        <v>34</v>
      </c>
      <c r="M15" s="43" t="n">
        <v>540</v>
      </c>
    </row>
    <row r="16" customFormat="false" ht="14.25" hidden="false" customHeight="true" outlineLevel="0" collapsed="false">
      <c r="A16" s="54"/>
      <c r="B16" s="43" t="s">
        <v>32</v>
      </c>
      <c r="C16" s="61" t="n">
        <f aca="false">+'Plantilla cálculo CoefPeninsula'!C55</f>
        <v>1.596048181</v>
      </c>
      <c r="D16" s="61" t="n">
        <f aca="false">+'Plantilla cálculo CoefPeninsula'!D55</f>
        <v>1.463773596</v>
      </c>
      <c r="E16" s="61" t="n">
        <f aca="false">+'Plantilla cálculo CoefPeninsula'!E55</f>
        <v>1.4182939</v>
      </c>
      <c r="F16" s="61" t="n">
        <f aca="false">+'Plantilla cálculo CoefPeninsula'!F55</f>
        <v>1.034297371</v>
      </c>
      <c r="G16" s="61" t="n">
        <f aca="false">+'Plantilla cálculo CoefPeninsula'!G55</f>
        <v>0.6963196949</v>
      </c>
      <c r="H16" s="61" t="n">
        <f aca="false">+'Plantilla cálculo CoefPeninsula'!H55</f>
        <v>1.125277919</v>
      </c>
    </row>
    <row r="17" customFormat="false" ht="14.25" hidden="false" customHeight="true" outlineLevel="0" collapsed="false">
      <c r="A17" s="54"/>
      <c r="B17" s="43" t="s">
        <v>33</v>
      </c>
      <c r="C17" s="61" t="n">
        <f aca="false">+'Plantilla cálculo CoefPeninsula'!C84</f>
        <v>1.451269217</v>
      </c>
      <c r="D17" s="61" t="n">
        <f aca="false">+'Plantilla cálculo CoefPeninsula'!D84</f>
        <v>1.322944294</v>
      </c>
      <c r="E17" s="61" t="n">
        <f aca="false">+'Plantilla cálculo CoefPeninsula'!E84</f>
        <v>1.300155095</v>
      </c>
      <c r="F17" s="61" t="n">
        <f aca="false">+'Plantilla cálculo CoefPeninsula'!F84</f>
        <v>0.9502939682</v>
      </c>
      <c r="G17" s="61" t="n">
        <f aca="false">+'Plantilla cálculo CoefPeninsula'!G84</f>
        <v>0.6330411511</v>
      </c>
      <c r="H17" s="61" t="n">
        <f aca="false">+'Plantilla cálculo CoefPeninsula'!H84</f>
        <v>1.02144037</v>
      </c>
    </row>
    <row r="18" customFormat="false" ht="14.25" hidden="false" customHeight="true" outlineLevel="0" collapsed="false">
      <c r="A18" s="54"/>
      <c r="B18" s="50" t="s">
        <v>34</v>
      </c>
      <c r="C18" s="61" t="n">
        <f aca="false">+'Plantilla cálculo CoefPeninsula'!C113</f>
        <v>1.42933301</v>
      </c>
      <c r="D18" s="61" t="n">
        <f aca="false">+'Plantilla cálculo CoefPeninsula'!D113</f>
        <v>1.30451803</v>
      </c>
      <c r="E18" s="61" t="n">
        <f aca="false">+'Plantilla cálculo CoefPeninsula'!E113</f>
        <v>1.281252886</v>
      </c>
      <c r="F18" s="61" t="n">
        <f aca="false">+'Plantilla cálculo CoefPeninsula'!F113</f>
        <v>0.9376934577</v>
      </c>
      <c r="G18" s="61" t="n">
        <f aca="false">+'Plantilla cálculo CoefPeninsula'!G113</f>
        <v>0.6277124316</v>
      </c>
      <c r="H18" s="61" t="n">
        <f aca="false">+'Plantilla cálculo CoefPeninsula'!H113</f>
        <v>0.9982533445</v>
      </c>
    </row>
    <row r="19" customFormat="false" ht="14.25" hidden="false" customHeight="true" outlineLevel="0" collapsed="false">
      <c r="A19" s="54"/>
      <c r="B19" s="54"/>
      <c r="C19" s="54"/>
      <c r="D19" s="54"/>
      <c r="E19" s="54"/>
      <c r="F19" s="54"/>
      <c r="G19" s="54"/>
      <c r="H19" s="54"/>
    </row>
    <row r="20" customFormat="false" ht="14.25" hidden="false" customHeight="true" outlineLevel="0" collapsed="false">
      <c r="A20" s="54"/>
      <c r="B20" s="54"/>
      <c r="C20" s="54"/>
      <c r="D20" s="54"/>
      <c r="E20" s="54"/>
      <c r="F20" s="54"/>
      <c r="G20" s="54"/>
      <c r="H20" s="54"/>
    </row>
    <row r="21" customFormat="false" ht="14.25" hidden="false" customHeight="true" outlineLevel="0" collapsed="false">
      <c r="A21" s="54"/>
      <c r="B21" s="55" t="s">
        <v>44</v>
      </c>
      <c r="C21" s="56" t="s">
        <v>3</v>
      </c>
      <c r="D21" s="56" t="s">
        <v>4</v>
      </c>
      <c r="E21" s="56" t="s">
        <v>5</v>
      </c>
      <c r="F21" s="56" t="s">
        <v>6</v>
      </c>
      <c r="G21" s="56" t="s">
        <v>7</v>
      </c>
      <c r="H21" s="56" t="s">
        <v>8</v>
      </c>
    </row>
    <row r="22" customFormat="false" ht="14.25" hidden="false" customHeight="true" outlineLevel="0" collapsed="false">
      <c r="A22" s="54"/>
      <c r="B22" s="43" t="s">
        <v>0</v>
      </c>
      <c r="C22" s="62" t="n">
        <f aca="false">+C9+C15*($D$2+0.5*$D$3+0.5*$D$4)/1000</f>
        <v>0.193954697661</v>
      </c>
      <c r="D22" s="62" t="n">
        <f aca="false">+D9+D15*($D$2+0.5*$D$3+0.5*$D$4)/1000</f>
        <v>0.125112068315</v>
      </c>
      <c r="E22" s="62" t="n">
        <f aca="false">+E9+E15*($D$2+0.5*$D$3+0.5*$D$4)/1000</f>
        <v>0.091995411369</v>
      </c>
      <c r="F22" s="62"/>
      <c r="G22" s="62"/>
      <c r="H22" s="62"/>
    </row>
    <row r="23" customFormat="false" ht="14.25" hidden="false" customHeight="true" outlineLevel="0" collapsed="false">
      <c r="A23" s="54"/>
      <c r="B23" s="43" t="s">
        <v>32</v>
      </c>
      <c r="C23" s="62" t="n">
        <f aca="false">+C10+C16*($D$2+0.5*$D$3+0.5*$D$4)/1000</f>
        <v>0.176787584671</v>
      </c>
      <c r="D23" s="62" t="n">
        <f aca="false">+D10+D16*($D$2+0.5*$D$3+0.5*$D$4)/1000</f>
        <v>0.145025407966</v>
      </c>
      <c r="E23" s="62" t="n">
        <f aca="false">+E10+E16*($D$2+0.5*$D$3+0.5*$D$4)/1000</f>
        <v>0.12533203469</v>
      </c>
      <c r="F23" s="62" t="n">
        <f aca="false">+F10+F16*($D$2+0.5*$D$3+0.5*$D$4)/1000</f>
        <v>0.095281980111</v>
      </c>
      <c r="G23" s="62" t="n">
        <f aca="false">+G10+G16*($D$2+0.5*$D$3+0.5*$D$4)/1000</f>
        <v>0.0712040416989</v>
      </c>
      <c r="H23" s="62" t="n">
        <f aca="false">+H10+H16*($D$2+0.5*$D$3+0.5*$D$4)/1000</f>
        <v>0.091632411369</v>
      </c>
    </row>
    <row r="24" customFormat="false" ht="14.25" hidden="false" customHeight="true" outlineLevel="0" collapsed="false">
      <c r="A24" s="54"/>
      <c r="B24" s="43" t="s">
        <v>33</v>
      </c>
      <c r="C24" s="62" t="n">
        <f aca="false">+C11+C17*($D$2+0.5*$D$3+0.5*$D$4)/1000</f>
        <v>0.149507016517</v>
      </c>
      <c r="D24" s="62" t="n">
        <f aca="false">+D11+D17*($D$2+0.5*$D$3+0.5*$D$4)/1000</f>
        <v>0.123016097394</v>
      </c>
      <c r="E24" s="62" t="n">
        <f aca="false">+E11+E17*($D$2+0.5*$D$3+0.5*$D$4)/1000</f>
        <v>0.110435277655</v>
      </c>
      <c r="F24" s="62" t="n">
        <f aca="false">+F11+F17*($D$2+0.5*$D$3+0.5*$D$4)/1000</f>
        <v>0.0853800340702</v>
      </c>
      <c r="G24" s="62" t="n">
        <f aca="false">+G11+G17*($D$2+0.5*$D$3+0.5*$D$4)/1000</f>
        <v>0.0632460407671</v>
      </c>
      <c r="H24" s="62" t="n">
        <f aca="false">+H11+H17*($D$2+0.5*$D$3+0.5*$D$4)/1000</f>
        <v>0.0824161606</v>
      </c>
    </row>
    <row r="25" customFormat="false" ht="14.25" hidden="false" customHeight="true" outlineLevel="0" collapsed="false">
      <c r="A25" s="54"/>
      <c r="B25" s="50" t="s">
        <v>34</v>
      </c>
      <c r="C25" s="62" t="n">
        <f aca="false">+C12+C18*($D$2+0.5*$D$3+0.5*$D$4)/1000</f>
        <v>0.12623924812</v>
      </c>
      <c r="D25" s="62" t="n">
        <f aca="false">+D12+D18*($D$2+0.5*$D$3+0.5*$D$4)/1000</f>
        <v>0.10967456872</v>
      </c>
      <c r="E25" s="62" t="n">
        <f aca="false">+E12+E18*($D$2+0.5*$D$3+0.5*$D$4)/1000</f>
        <v>0.102831280106</v>
      </c>
      <c r="F25" s="62" t="n">
        <f aca="false">+F12+F18*($D$2+0.5*$D$3+0.5*$D$4)/1000</f>
        <v>0.0809616394997</v>
      </c>
      <c r="G25" s="62" t="n">
        <f aca="false">+G12+G18*($D$2+0.5*$D$3+0.5*$D$4)/1000</f>
        <v>0.0614885943176</v>
      </c>
      <c r="H25" s="62" t="n">
        <f aca="false">+H12+H18*($D$2+0.5*$D$3+0.5*$D$4)/1000</f>
        <v>0.0798634444145</v>
      </c>
    </row>
    <row r="26" customFormat="false" ht="14.25" hidden="false" customHeight="true" outlineLevel="0" collapsed="false"/>
    <row r="27" customFormat="false" ht="14.25" hidden="false" customHeight="true" outlineLevel="0" collapsed="false"/>
    <row r="28" customFormat="false" ht="14.25" hidden="false" customHeight="true" outlineLevel="0" collapsed="false"/>
    <row r="29" customFormat="false" ht="14.25" hidden="false" customHeight="true" outlineLevel="0" collapsed="false">
      <c r="A29" s="63" t="s">
        <v>45</v>
      </c>
      <c r="B29" s="63"/>
      <c r="C29" s="63"/>
      <c r="D29" s="63"/>
      <c r="E29" s="63"/>
      <c r="F29" s="63"/>
      <c r="G29" s="63"/>
      <c r="H29" s="63"/>
    </row>
    <row r="30" customFormat="false" ht="14.25" hidden="false" customHeight="true" outlineLevel="0" collapsed="false">
      <c r="B30" s="55" t="s">
        <v>41</v>
      </c>
      <c r="C30" s="56" t="s">
        <v>3</v>
      </c>
      <c r="D30" s="56" t="s">
        <v>4</v>
      </c>
      <c r="E30" s="56" t="s">
        <v>5</v>
      </c>
      <c r="F30" s="56" t="s">
        <v>6</v>
      </c>
      <c r="G30" s="56" t="s">
        <v>7</v>
      </c>
      <c r="H30" s="56" t="s">
        <v>8</v>
      </c>
    </row>
    <row r="31" customFormat="false" ht="14.25" hidden="false" customHeight="true" outlineLevel="0" collapsed="false">
      <c r="B31" s="43" t="s">
        <v>0</v>
      </c>
      <c r="C31" s="57" t="n">
        <f aca="false">+'Plantilla cálculo CoefCanarias'!C26/1000</f>
        <v>0.1137985624</v>
      </c>
      <c r="D31" s="57" t="n">
        <f aca="false">+'Plantilla cálculo CoefCanarias'!D26/1000</f>
        <v>0.04914878952</v>
      </c>
      <c r="E31" s="57" t="n">
        <f aca="false">+'Plantilla cálculo CoefCanarias'!E26/1000</f>
        <v>0.02342206162</v>
      </c>
      <c r="F31" s="57"/>
      <c r="G31" s="57"/>
      <c r="H31" s="57"/>
    </row>
    <row r="32" customFormat="false" ht="14.25" hidden="false" customHeight="true" outlineLevel="0" collapsed="false">
      <c r="B32" s="43" t="s">
        <v>32</v>
      </c>
      <c r="C32" s="57" t="n">
        <f aca="false">+'Plantilla cálculo CoefCanarias'!C54/1000</f>
        <v>0.08180640064</v>
      </c>
      <c r="D32" s="57" t="n">
        <f aca="false">+'Plantilla cálculo CoefCanarias'!D54/1000</f>
        <v>0.05497656283</v>
      </c>
      <c r="E32" s="57" t="n">
        <f aca="false">+'Plantilla cálculo CoefCanarias'!E54/1000</f>
        <v>0.0390267837</v>
      </c>
      <c r="F32" s="57" t="n">
        <f aca="false">+'Plantilla cálculo CoefCanarias'!F54/1000</f>
        <v>0.03121471218</v>
      </c>
      <c r="G32" s="57" t="n">
        <f aca="false">+'Plantilla cálculo CoefCanarias'!G54/1000</f>
        <v>0.02864027916</v>
      </c>
      <c r="H32" s="57" t="n">
        <f aca="false">+'Plantilla cálculo CoefCanarias'!H54/1000</f>
        <v>0.02305906162</v>
      </c>
    </row>
    <row r="33" customFormat="false" ht="14.25" hidden="false" customHeight="true" outlineLevel="0" collapsed="false">
      <c r="B33" s="43" t="s">
        <v>33</v>
      </c>
      <c r="C33" s="57" t="n">
        <f aca="false">+'Plantilla cálculo CoefCanarias'!C83/1000</f>
        <v>0.06336197623</v>
      </c>
      <c r="D33" s="57" t="n">
        <f aca="false">+'Plantilla cálculo CoefCanarias'!D83/1000</f>
        <v>0.04158502951</v>
      </c>
      <c r="E33" s="57" t="n">
        <f aca="false">+'Plantilla cálculo CoefCanarias'!E83/1000</f>
        <v>0.03119161873</v>
      </c>
      <c r="F33" s="57" t="n">
        <f aca="false">+'Plantilla cálculo CoefCanarias'!F83/1000</f>
        <v>0.02635505359</v>
      </c>
      <c r="G33" s="57" t="n">
        <f aca="false">+'Plantilla cálculo CoefCanarias'!G83/1000</f>
        <v>0.02463548767</v>
      </c>
      <c r="H33" s="57" t="n">
        <f aca="false">+'Plantilla cálculo CoefCanarias'!H83/1000</f>
        <v>0.02014044852</v>
      </c>
    </row>
    <row r="34" customFormat="false" ht="14.25" hidden="false" customHeight="true" outlineLevel="0" collapsed="false">
      <c r="B34" s="59"/>
      <c r="C34" s="38"/>
      <c r="D34" s="38"/>
      <c r="E34" s="38"/>
      <c r="F34" s="38"/>
      <c r="G34" s="38"/>
      <c r="H34" s="38"/>
    </row>
    <row r="35" customFormat="false" ht="14.25" hidden="false" customHeight="true" outlineLevel="0" collapsed="false">
      <c r="B35" s="55" t="s">
        <v>43</v>
      </c>
      <c r="C35" s="60" t="s">
        <v>3</v>
      </c>
      <c r="D35" s="60" t="s">
        <v>4</v>
      </c>
      <c r="E35" s="60" t="s">
        <v>5</v>
      </c>
      <c r="F35" s="60" t="s">
        <v>6</v>
      </c>
      <c r="G35" s="60" t="s">
        <v>7</v>
      </c>
      <c r="H35" s="60" t="s">
        <v>8</v>
      </c>
    </row>
    <row r="36" customFormat="false" ht="14.25" hidden="false" customHeight="true" outlineLevel="0" collapsed="false">
      <c r="B36" s="43" t="s">
        <v>0</v>
      </c>
      <c r="C36" s="61" t="n">
        <f aca="false">+'Plantilla cálculo CoefCanarias'!C27</f>
        <v>1.492692422</v>
      </c>
      <c r="D36" s="61" t="n">
        <f aca="false">+'Plantilla cálculo CoefCanarias'!D27</f>
        <v>1.365268961</v>
      </c>
      <c r="E36" s="61" t="n">
        <f aca="false">+'Plantilla cálculo CoefCanarias'!E27</f>
        <v>0.9999526322</v>
      </c>
      <c r="F36" s="61"/>
      <c r="G36" s="61"/>
      <c r="H36" s="61"/>
    </row>
    <row r="37" customFormat="false" ht="14.25" hidden="false" customHeight="true" outlineLevel="0" collapsed="false">
      <c r="B37" s="43" t="s">
        <v>32</v>
      </c>
      <c r="C37" s="61" t="n">
        <f aca="false">+'Plantilla cálculo CoefCanarias'!C55</f>
        <v>1.747371056</v>
      </c>
      <c r="D37" s="61" t="n">
        <f aca="false">+'Plantilla cálculo CoefCanarias'!D55</f>
        <v>1.719723609</v>
      </c>
      <c r="E37" s="61" t="n">
        <f aca="false">+'Plantilla cálculo CoefCanarias'!E55</f>
        <v>1.824642363</v>
      </c>
      <c r="F37" s="61" t="n">
        <f aca="false">+'Plantilla cálculo CoefCanarias'!F55</f>
        <v>0.8915909601</v>
      </c>
      <c r="G37" s="61" t="n">
        <f aca="false">+'Plantilla cálculo CoefCanarias'!G55</f>
        <v>0.7113582812</v>
      </c>
      <c r="H37" s="61" t="n">
        <f aca="false">+'Plantilla cálculo CoefCanarias'!H55</f>
        <v>0.9999526322</v>
      </c>
    </row>
    <row r="38" customFormat="false" ht="14.25" hidden="false" customHeight="true" outlineLevel="0" collapsed="false">
      <c r="B38" s="43" t="s">
        <v>33</v>
      </c>
      <c r="C38" s="61" t="n">
        <f aca="false">+'Plantilla cálculo CoefCanarias'!C84</f>
        <v>1.608726488</v>
      </c>
      <c r="D38" s="61" t="n">
        <f aca="false">+'Plantilla cálculo CoefCanarias'!D84</f>
        <v>1.549594449</v>
      </c>
      <c r="E38" s="61" t="n">
        <f aca="false">+'Plantilla cálculo CoefCanarias'!E84</f>
        <v>1.660762935</v>
      </c>
      <c r="F38" s="61" t="n">
        <f aca="false">+'Plantilla cálculo CoefCanarias'!F84</f>
        <v>0.8120536891</v>
      </c>
      <c r="G38" s="61" t="n">
        <f aca="false">+'Plantilla cálculo CoefCanarias'!G84</f>
        <v>0.6494136665</v>
      </c>
      <c r="H38" s="61" t="n">
        <f aca="false">+'Plantilla cálculo CoefCanarias'!H84</f>
        <v>0.9060452446</v>
      </c>
    </row>
    <row r="39" customFormat="false" ht="14.25" hidden="false" customHeight="true" outlineLevel="0" collapsed="false">
      <c r="B39" s="54"/>
      <c r="C39" s="54"/>
      <c r="D39" s="54"/>
      <c r="E39" s="54"/>
      <c r="F39" s="54"/>
      <c r="G39" s="54"/>
      <c r="H39" s="54"/>
    </row>
    <row r="40" customFormat="false" ht="14.25" hidden="false" customHeight="true" outlineLevel="0" collapsed="false">
      <c r="B40" s="54"/>
      <c r="C40" s="54"/>
      <c r="D40" s="54"/>
      <c r="E40" s="54"/>
      <c r="F40" s="54"/>
      <c r="G40" s="54"/>
      <c r="H40" s="54"/>
    </row>
    <row r="41" customFormat="false" ht="14.25" hidden="false" customHeight="true" outlineLevel="0" collapsed="false">
      <c r="B41" s="55" t="s">
        <v>46</v>
      </c>
      <c r="C41" s="56" t="s">
        <v>3</v>
      </c>
      <c r="D41" s="56" t="s">
        <v>4</v>
      </c>
      <c r="E41" s="56" t="s">
        <v>5</v>
      </c>
      <c r="F41" s="56" t="s">
        <v>6</v>
      </c>
      <c r="G41" s="56" t="s">
        <v>7</v>
      </c>
      <c r="H41" s="56" t="s">
        <v>8</v>
      </c>
    </row>
    <row r="42" customFormat="false" ht="14.25" hidden="false" customHeight="true" outlineLevel="0" collapsed="false">
      <c r="B42" s="43" t="s">
        <v>0</v>
      </c>
      <c r="C42" s="62" t="n">
        <f aca="false">+C31+C36*($D$2+0.5*$D$3+0.5*$D$4)/1000</f>
        <v>0.204852800142</v>
      </c>
      <c r="D42" s="62" t="n">
        <f aca="false">+D31+D36*($D$2+0.5*$D$3+0.5*$D$4)/1000</f>
        <v>0.132430196141</v>
      </c>
      <c r="E42" s="62" t="n">
        <f aca="false">+E31+E36*($D$2+0.5*$D$3+0.5*$D$4)/1000</f>
        <v>0.0844191721842</v>
      </c>
      <c r="F42" s="62"/>
      <c r="G42" s="62"/>
      <c r="H42" s="62"/>
    </row>
    <row r="43" customFormat="false" ht="14.25" hidden="false" customHeight="true" outlineLevel="0" collapsed="false">
      <c r="B43" s="43" t="s">
        <v>32</v>
      </c>
      <c r="C43" s="62" t="n">
        <f aca="false">+C32+C37*($D$2+0.5*$D$3+0.5*$D$4)/1000</f>
        <v>0.188396035056</v>
      </c>
      <c r="D43" s="62" t="n">
        <f aca="false">+D32+D37*($D$2+0.5*$D$3+0.5*$D$4)/1000</f>
        <v>0.159879702979</v>
      </c>
      <c r="E43" s="62" t="n">
        <f aca="false">+E32+E37*($D$2+0.5*$D$3+0.5*$D$4)/1000</f>
        <v>0.150329967843</v>
      </c>
      <c r="F43" s="62" t="n">
        <f aca="false">+F32+F37*($D$2+0.5*$D$3+0.5*$D$4)/1000</f>
        <v>0.0856017607461</v>
      </c>
      <c r="G43" s="62" t="n">
        <f aca="false">+G32+G37*($D$2+0.5*$D$3+0.5*$D$4)/1000</f>
        <v>0.0720331343132</v>
      </c>
      <c r="H43" s="62" t="n">
        <f aca="false">+H32+H37*($D$2+0.5*$D$3+0.5*$D$4)/1000</f>
        <v>0.0840561721842</v>
      </c>
    </row>
    <row r="44" customFormat="false" ht="14.25" hidden="false" customHeight="true" outlineLevel="0" collapsed="false">
      <c r="B44" s="43" t="s">
        <v>33</v>
      </c>
      <c r="C44" s="62" t="n">
        <f aca="false">+C33+C38*($D$2+0.5*$D$3+0.5*$D$4)/1000</f>
        <v>0.161494291998</v>
      </c>
      <c r="D44" s="62" t="n">
        <f aca="false">+D33+D38*($D$2+0.5*$D$3+0.5*$D$4)/1000</f>
        <v>0.136110290899</v>
      </c>
      <c r="E44" s="62" t="n">
        <f aca="false">+E33+E38*($D$2+0.5*$D$3+0.5*$D$4)/1000</f>
        <v>0.132498157765</v>
      </c>
      <c r="F44" s="62" t="n">
        <f aca="false">+F33+F38*($D$2+0.5*$D$3+0.5*$D$4)/1000</f>
        <v>0.0758903286251</v>
      </c>
      <c r="G44" s="62" t="n">
        <f aca="false">+G33+G38*($D$2+0.5*$D$3+0.5*$D$4)/1000</f>
        <v>0.0642497213265</v>
      </c>
      <c r="H44" s="62" t="n">
        <f aca="false">+H33+H38*($D$2+0.5*$D$3+0.5*$D$4)/1000</f>
        <v>0.0754092084406</v>
      </c>
    </row>
    <row r="45" customFormat="false" ht="14.25" hidden="false" customHeight="true" outlineLevel="0" collapsed="false"/>
    <row r="46" customFormat="false" ht="14.25" hidden="false" customHeight="true" outlineLevel="0" collapsed="false"/>
    <row r="47" customFormat="false" ht="14.25" hidden="false" customHeight="true" outlineLevel="0" collapsed="false"/>
    <row r="48" customFormat="false" ht="14.25" hidden="false" customHeight="true" outlineLevel="0" collapsed="false"/>
    <row r="49" customFormat="false" ht="14.25" hidden="false" customHeight="true" outlineLevel="0" collapsed="false"/>
    <row r="50" customFormat="false" ht="14.25" hidden="false" customHeight="true" outlineLevel="0" collapsed="false"/>
    <row r="51" customFormat="false" ht="14.25" hidden="false" customHeight="true" outlineLevel="0" collapsed="false"/>
    <row r="52" customFormat="false" ht="14.25" hidden="false" customHeight="true" outlineLevel="0" collapsed="false"/>
    <row r="53" customFormat="false" ht="14.25" hidden="false" customHeight="true" outlineLevel="0" collapsed="false"/>
    <row r="54" customFormat="false" ht="14.25" hidden="false" customHeight="true" outlineLevel="0" collapsed="false"/>
    <row r="55" customFormat="false" ht="14.25" hidden="false" customHeight="true" outlineLevel="0" collapsed="false"/>
    <row r="56" customFormat="false" ht="14.25" hidden="false" customHeight="true" outlineLevel="0" collapsed="false"/>
    <row r="57" customFormat="false" ht="14.25" hidden="false" customHeight="true" outlineLevel="0" collapsed="false"/>
    <row r="58" customFormat="false" ht="14.25" hidden="false" customHeight="true" outlineLevel="0" collapsed="false"/>
    <row r="59" customFormat="false" ht="14.25" hidden="false" customHeight="true" outlineLevel="0" collapsed="false"/>
    <row r="60" customFormat="false" ht="14.25" hidden="false" customHeight="true" outlineLevel="0" collapsed="false"/>
    <row r="61" customFormat="false" ht="14.25" hidden="false" customHeight="true" outlineLevel="0" collapsed="false"/>
    <row r="62" customFormat="false" ht="14.25" hidden="false" customHeight="true" outlineLevel="0" collapsed="false"/>
    <row r="63" customFormat="false" ht="14.25" hidden="false" customHeight="true" outlineLevel="0" collapsed="false"/>
    <row r="64" customFormat="false" ht="14.25" hidden="false" customHeight="true" outlineLevel="0" collapsed="false"/>
    <row r="65" customFormat="false" ht="14.25" hidden="false" customHeight="true" outlineLevel="0" collapsed="false"/>
    <row r="66" customFormat="false" ht="14.25" hidden="false" customHeight="true" outlineLevel="0" collapsed="false"/>
    <row r="67" customFormat="false" ht="14.25" hidden="false" customHeight="true" outlineLevel="0" collapsed="false"/>
    <row r="68" customFormat="false" ht="14.25" hidden="false" customHeight="true" outlineLevel="0" collapsed="false"/>
    <row r="69" customFormat="false" ht="14.25" hidden="false" customHeight="true" outlineLevel="0" collapsed="false"/>
    <row r="70" customFormat="false" ht="14.25" hidden="false" customHeight="true" outlineLevel="0" collapsed="false"/>
    <row r="71" customFormat="false" ht="14.25" hidden="false" customHeight="true" outlineLevel="0" collapsed="false"/>
    <row r="72" customFormat="false" ht="14.25" hidden="false" customHeight="true" outlineLevel="0" collapsed="false"/>
    <row r="73" customFormat="false" ht="14.25" hidden="false" customHeight="true" outlineLevel="0" collapsed="false"/>
    <row r="74" customFormat="false" ht="14.25" hidden="false" customHeight="true" outlineLevel="0" collapsed="false"/>
    <row r="75" customFormat="false" ht="14.25" hidden="false" customHeight="true" outlineLevel="0" collapsed="false"/>
    <row r="76" customFormat="false" ht="14.25" hidden="false" customHeight="true" outlineLevel="0" collapsed="false"/>
    <row r="77" customFormat="false" ht="14.25" hidden="false" customHeight="true" outlineLevel="0" collapsed="false"/>
    <row r="78" customFormat="false" ht="14.25" hidden="false" customHeight="true" outlineLevel="0" collapsed="false"/>
    <row r="79" customFormat="false" ht="14.25" hidden="false" customHeight="true" outlineLevel="0" collapsed="false"/>
    <row r="80" customFormat="false" ht="14.25" hidden="false" customHeight="true" outlineLevel="0" collapsed="false"/>
    <row r="81" customFormat="false" ht="14.25" hidden="false" customHeight="true" outlineLevel="0" collapsed="false"/>
    <row r="82" customFormat="false" ht="14.25" hidden="false" customHeight="true" outlineLevel="0" collapsed="false"/>
    <row r="83" customFormat="false" ht="14.25" hidden="false" customHeight="true" outlineLevel="0" collapsed="false"/>
    <row r="84" customFormat="false" ht="14.25" hidden="false" customHeight="true" outlineLevel="0" collapsed="false"/>
    <row r="85" customFormat="false" ht="14.25" hidden="false" customHeight="true" outlineLevel="0" collapsed="false"/>
    <row r="86" customFormat="false" ht="14.25" hidden="false" customHeight="true" outlineLevel="0" collapsed="false"/>
    <row r="87" customFormat="false" ht="14.25" hidden="false" customHeight="true" outlineLevel="0" collapsed="false"/>
    <row r="88" customFormat="false" ht="14.25" hidden="false" customHeight="true" outlineLevel="0" collapsed="false"/>
    <row r="89" customFormat="false" ht="14.25" hidden="false" customHeight="true" outlineLevel="0" collapsed="false"/>
    <row r="90" customFormat="false" ht="14.25" hidden="false" customHeight="true" outlineLevel="0" collapsed="false"/>
    <row r="91" customFormat="false" ht="14.25" hidden="false" customHeight="true" outlineLevel="0" collapsed="false"/>
    <row r="92" customFormat="false" ht="14.25" hidden="false" customHeight="true" outlineLevel="0" collapsed="false"/>
    <row r="93" customFormat="false" ht="14.25" hidden="false" customHeight="true" outlineLevel="0" collapsed="false"/>
    <row r="94" customFormat="false" ht="14.25" hidden="false" customHeight="true" outlineLevel="0" collapsed="false"/>
    <row r="95" customFormat="false" ht="14.25" hidden="false" customHeight="true" outlineLevel="0" collapsed="false"/>
    <row r="96" customFormat="false" ht="14.25" hidden="false" customHeight="true" outlineLevel="0" collapsed="false"/>
    <row r="97" customFormat="false" ht="14.25" hidden="false" customHeight="true" outlineLevel="0" collapsed="false"/>
    <row r="98" customFormat="false" ht="14.25" hidden="false" customHeight="true" outlineLevel="0" collapsed="false"/>
    <row r="99" customFormat="false" ht="14.25" hidden="false" customHeight="true" outlineLevel="0" collapsed="false"/>
    <row r="100" customFormat="false" ht="14.25" hidden="false" customHeight="true" outlineLevel="0" collapsed="false"/>
    <row r="101" customFormat="false" ht="14.25" hidden="false" customHeight="true" outlineLevel="0" collapsed="false"/>
    <row r="102" customFormat="false" ht="14.25" hidden="false" customHeight="true" outlineLevel="0" collapsed="false"/>
    <row r="103" customFormat="false" ht="14.25" hidden="false" customHeight="true" outlineLevel="0" collapsed="false"/>
    <row r="104" customFormat="false" ht="14.25" hidden="false" customHeight="true" outlineLevel="0" collapsed="false"/>
    <row r="105" customFormat="false" ht="14.25" hidden="false" customHeight="true" outlineLevel="0" collapsed="false"/>
    <row r="106" customFormat="false" ht="14.25" hidden="false" customHeight="true" outlineLevel="0" collapsed="false"/>
    <row r="107" customFormat="false" ht="14.25" hidden="false" customHeight="true" outlineLevel="0" collapsed="false"/>
    <row r="108" customFormat="false" ht="14.25" hidden="false" customHeight="true" outlineLevel="0" collapsed="false"/>
    <row r="109" customFormat="false" ht="14.25" hidden="false" customHeight="true" outlineLevel="0" collapsed="false"/>
    <row r="110" customFormat="false" ht="14.25" hidden="false" customHeight="true" outlineLevel="0" collapsed="false"/>
    <row r="111" customFormat="false" ht="14.25" hidden="false" customHeight="true" outlineLevel="0" collapsed="false"/>
    <row r="112" customFormat="false" ht="14.25" hidden="false" customHeight="true" outlineLevel="0" collapsed="false"/>
    <row r="113" customFormat="false" ht="14.25" hidden="false" customHeight="true" outlineLevel="0" collapsed="false"/>
    <row r="114" customFormat="false" ht="14.25" hidden="false" customHeight="true" outlineLevel="0" collapsed="false"/>
    <row r="115" customFormat="false" ht="14.25" hidden="false" customHeight="true" outlineLevel="0" collapsed="false"/>
    <row r="116" customFormat="false" ht="14.25" hidden="false" customHeight="true" outlineLevel="0" collapsed="false"/>
    <row r="117" customFormat="false" ht="14.25" hidden="false" customHeight="true" outlineLevel="0" collapsed="false"/>
    <row r="118" customFormat="false" ht="14.25" hidden="false" customHeight="true" outlineLevel="0" collapsed="false"/>
    <row r="119" customFormat="false" ht="14.25" hidden="false" customHeight="true" outlineLevel="0" collapsed="false"/>
    <row r="120" customFormat="false" ht="14.25" hidden="false" customHeight="true" outlineLevel="0" collapsed="false"/>
    <row r="121" customFormat="false" ht="14.25" hidden="false" customHeight="true" outlineLevel="0" collapsed="false"/>
    <row r="122" customFormat="false" ht="14.25" hidden="false" customHeight="true" outlineLevel="0" collapsed="false"/>
    <row r="123" customFormat="false" ht="14.25" hidden="false" customHeight="true" outlineLevel="0" collapsed="false"/>
    <row r="124" customFormat="false" ht="14.25" hidden="false" customHeight="true" outlineLevel="0" collapsed="false"/>
    <row r="125" customFormat="false" ht="14.25" hidden="false" customHeight="true" outlineLevel="0" collapsed="false"/>
    <row r="126" customFormat="false" ht="14.25" hidden="false" customHeight="true" outlineLevel="0" collapsed="false"/>
    <row r="127" customFormat="false" ht="14.25" hidden="false" customHeight="true" outlineLevel="0" collapsed="false"/>
    <row r="128" customFormat="false" ht="14.25" hidden="false" customHeight="true" outlineLevel="0" collapsed="false"/>
    <row r="129" customFormat="false" ht="14.25" hidden="false" customHeight="true" outlineLevel="0" collapsed="false"/>
    <row r="130" customFormat="false" ht="14.25" hidden="false" customHeight="true" outlineLevel="0" collapsed="false"/>
    <row r="131" customFormat="false" ht="14.25" hidden="false" customHeight="true" outlineLevel="0" collapsed="false"/>
    <row r="132" customFormat="false" ht="14.25" hidden="false" customHeight="true" outlineLevel="0" collapsed="false"/>
    <row r="133" customFormat="false" ht="14.25" hidden="false" customHeight="true" outlineLevel="0" collapsed="false"/>
    <row r="134" customFormat="false" ht="14.25" hidden="false" customHeight="true" outlineLevel="0" collapsed="false"/>
    <row r="135" customFormat="false" ht="14.25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  <row r="1000" customFormat="false" ht="14.25" hidden="false" customHeight="true" outlineLevel="0" collapsed="false"/>
  </sheetData>
  <mergeCells count="3">
    <mergeCell ref="A7:H7"/>
    <mergeCell ref="L11:M11"/>
    <mergeCell ref="A29:H29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O1000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12.6328125" defaultRowHeight="15" zeroHeight="false" outlineLevelRow="0" outlineLevelCol="0"/>
  <cols>
    <col collapsed="false" customWidth="true" hidden="false" outlineLevel="0" max="2" min="1" style="0" width="10.63"/>
    <col collapsed="false" customWidth="true" hidden="false" outlineLevel="0" max="3" min="3" style="0" width="13.88"/>
    <col collapsed="false" customWidth="true" hidden="false" outlineLevel="0" max="26" min="4" style="0" width="10.63"/>
  </cols>
  <sheetData>
    <row r="1" customFormat="false" ht="14.25" hidden="false" customHeight="true" outlineLevel="0" collapsed="false"/>
    <row r="2" customFormat="false" ht="14.25" hidden="false" customHeight="true" outlineLevel="0" collapsed="false">
      <c r="A2" s="17" t="s">
        <v>47</v>
      </c>
    </row>
    <row r="3" customFormat="false" ht="14.25" hidden="false" customHeight="true" outlineLevel="0" collapsed="false">
      <c r="D3" s="64" t="s">
        <v>48</v>
      </c>
      <c r="E3" s="64"/>
      <c r="F3" s="64"/>
      <c r="G3" s="64"/>
      <c r="H3" s="64"/>
      <c r="I3" s="64"/>
      <c r="J3" s="64" t="s">
        <v>49</v>
      </c>
      <c r="K3" s="64"/>
      <c r="L3" s="64"/>
      <c r="M3" s="64"/>
      <c r="N3" s="64"/>
      <c r="O3" s="64"/>
    </row>
    <row r="4" customFormat="false" ht="14.25" hidden="false" customHeight="true" outlineLevel="0" collapsed="false">
      <c r="C4" s="17" t="s">
        <v>50</v>
      </c>
      <c r="D4" s="65" t="s">
        <v>3</v>
      </c>
      <c r="E4" s="66" t="s">
        <v>4</v>
      </c>
      <c r="F4" s="66" t="s">
        <v>5</v>
      </c>
      <c r="G4" s="66" t="s">
        <v>6</v>
      </c>
      <c r="H4" s="66" t="s">
        <v>7</v>
      </c>
      <c r="I4" s="67" t="s">
        <v>8</v>
      </c>
      <c r="J4" s="68" t="s">
        <v>3</v>
      </c>
      <c r="K4" s="69" t="s">
        <v>4</v>
      </c>
      <c r="L4" s="69" t="s">
        <v>5</v>
      </c>
      <c r="M4" s="69" t="s">
        <v>6</v>
      </c>
      <c r="N4" s="69" t="s">
        <v>7</v>
      </c>
      <c r="O4" s="70" t="s">
        <v>8</v>
      </c>
    </row>
    <row r="5" customFormat="false" ht="14.25" hidden="false" customHeight="true" outlineLevel="0" collapsed="false">
      <c r="B5" s="71" t="s">
        <v>0</v>
      </c>
      <c r="C5" s="72"/>
      <c r="D5" s="72"/>
      <c r="E5" s="72"/>
      <c r="F5" s="72"/>
      <c r="G5" s="72"/>
      <c r="H5" s="72"/>
      <c r="I5" s="72"/>
      <c r="J5" s="72"/>
      <c r="K5" s="72"/>
      <c r="L5" s="72"/>
      <c r="M5" s="72"/>
      <c r="N5" s="72"/>
      <c r="O5" s="72"/>
    </row>
    <row r="6" customFormat="false" ht="14.25" hidden="false" customHeight="true" outlineLevel="0" collapsed="false">
      <c r="B6" s="73" t="s">
        <v>32</v>
      </c>
      <c r="C6" s="72"/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</row>
    <row r="7" customFormat="false" ht="14.25" hidden="false" customHeight="true" outlineLevel="0" collapsed="false">
      <c r="B7" s="73" t="s">
        <v>33</v>
      </c>
      <c r="C7" s="72"/>
      <c r="D7" s="72"/>
      <c r="E7" s="72"/>
      <c r="F7" s="72"/>
      <c r="G7" s="72"/>
      <c r="H7" s="72"/>
      <c r="I7" s="72"/>
      <c r="J7" s="72"/>
      <c r="K7" s="72"/>
      <c r="L7" s="72"/>
      <c r="M7" s="72"/>
      <c r="N7" s="72"/>
      <c r="O7" s="72"/>
    </row>
    <row r="8" customFormat="false" ht="14.25" hidden="false" customHeight="true" outlineLevel="0" collapsed="false">
      <c r="B8" s="73" t="s">
        <v>34</v>
      </c>
      <c r="C8" s="72"/>
      <c r="D8" s="72"/>
      <c r="E8" s="72"/>
      <c r="F8" s="72"/>
      <c r="G8" s="72"/>
      <c r="H8" s="72"/>
      <c r="I8" s="72"/>
      <c r="J8" s="72"/>
      <c r="K8" s="72"/>
      <c r="L8" s="72"/>
      <c r="M8" s="72"/>
      <c r="N8" s="72"/>
      <c r="O8" s="72"/>
    </row>
    <row r="9" customFormat="false" ht="14.25" hidden="false" customHeight="true" outlineLevel="0" collapsed="false"/>
    <row r="10" customFormat="false" ht="14.25" hidden="false" customHeight="true" outlineLevel="0" collapsed="false"/>
    <row r="11" customFormat="false" ht="14.25" hidden="false" customHeight="true" outlineLevel="0" collapsed="false"/>
    <row r="12" customFormat="false" ht="14.25" hidden="false" customHeight="true" outlineLevel="0" collapsed="false">
      <c r="B12" s="17" t="s">
        <v>51</v>
      </c>
      <c r="E12" s="17" t="n">
        <f aca="false">+SUMPRODUCT(D5:I8,'Plantilla Cálculo de Precios'!M4:R7)</f>
        <v>0</v>
      </c>
    </row>
    <row r="13" customFormat="false" ht="14.25" hidden="false" customHeight="true" outlineLevel="0" collapsed="false"/>
    <row r="14" customFormat="false" ht="14.25" hidden="false" customHeight="true" outlineLevel="0" collapsed="false">
      <c r="B14" s="17" t="s">
        <v>52</v>
      </c>
      <c r="E14" s="17" t="n">
        <f aca="false">+SUMPRODUCT(J5:O8,'Plantilla Cálculo de Precios'!C22:H25)</f>
        <v>0</v>
      </c>
    </row>
    <row r="15" customFormat="false" ht="14.25" hidden="false" customHeight="true" outlineLevel="0" collapsed="false"/>
    <row r="16" customFormat="false" ht="14.25" hidden="false" customHeight="true" outlineLevel="0" collapsed="false">
      <c r="B16" s="17" t="s">
        <v>53</v>
      </c>
      <c r="E16" s="17" t="n">
        <f aca="false">+SUMPRODUCT(C5:C8,'Plantilla Cálculo de Precios'!M12:M15)</f>
        <v>0</v>
      </c>
    </row>
    <row r="17" customFormat="false" ht="14.25" hidden="false" customHeight="true" outlineLevel="0" collapsed="false"/>
    <row r="18" customFormat="false" ht="14.25" hidden="false" customHeight="true" outlineLevel="0" collapsed="false">
      <c r="B18" s="17" t="s">
        <v>54</v>
      </c>
      <c r="E18" s="17" t="n">
        <f aca="false">0.051127*(E12+E14)</f>
        <v>0</v>
      </c>
    </row>
    <row r="19" customFormat="false" ht="14.25" hidden="false" customHeight="true" outlineLevel="0" collapsed="false"/>
    <row r="20" customFormat="false" ht="14.25" hidden="false" customHeight="true" outlineLevel="0" collapsed="false">
      <c r="B20" s="17" t="s">
        <v>55</v>
      </c>
      <c r="E20" s="17" t="n">
        <f aca="false">+E18+E16+E14+E12</f>
        <v>0</v>
      </c>
    </row>
    <row r="21" customFormat="false" ht="14.25" hidden="false" customHeight="true" outlineLevel="0" collapsed="false"/>
    <row r="22" customFormat="false" ht="14.25" hidden="false" customHeight="true" outlineLevel="0" collapsed="false"/>
    <row r="23" customFormat="false" ht="14.25" hidden="false" customHeight="true" outlineLevel="0" collapsed="false"/>
    <row r="24" customFormat="false" ht="14.25" hidden="false" customHeight="true" outlineLevel="0" collapsed="false"/>
    <row r="25" customFormat="false" ht="14.25" hidden="false" customHeight="true" outlineLevel="0" collapsed="false"/>
    <row r="26" customFormat="false" ht="14.25" hidden="false" customHeight="true" outlineLevel="0" collapsed="false"/>
    <row r="27" customFormat="false" ht="14.25" hidden="false" customHeight="true" outlineLevel="0" collapsed="false"/>
    <row r="28" customFormat="false" ht="14.25" hidden="false" customHeight="true" outlineLevel="0" collapsed="false"/>
    <row r="29" customFormat="false" ht="14.25" hidden="false" customHeight="true" outlineLevel="0" collapsed="false"/>
    <row r="30" customFormat="false" ht="14.25" hidden="false" customHeight="true" outlineLevel="0" collapsed="false"/>
    <row r="31" customFormat="false" ht="14.25" hidden="false" customHeight="true" outlineLevel="0" collapsed="false"/>
    <row r="32" customFormat="false" ht="14.25" hidden="false" customHeight="true" outlineLevel="0" collapsed="false"/>
    <row r="33" customFormat="false" ht="14.25" hidden="false" customHeight="true" outlineLevel="0" collapsed="false"/>
    <row r="34" customFormat="false" ht="14.25" hidden="false" customHeight="true" outlineLevel="0" collapsed="false"/>
    <row r="35" customFormat="false" ht="14.25" hidden="false" customHeight="true" outlineLevel="0" collapsed="false"/>
    <row r="36" customFormat="false" ht="14.25" hidden="false" customHeight="true" outlineLevel="0" collapsed="false"/>
    <row r="37" customFormat="false" ht="14.25" hidden="false" customHeight="true" outlineLevel="0" collapsed="false"/>
    <row r="38" customFormat="false" ht="14.25" hidden="false" customHeight="true" outlineLevel="0" collapsed="false"/>
    <row r="39" customFormat="false" ht="14.25" hidden="false" customHeight="true" outlineLevel="0" collapsed="false"/>
    <row r="40" customFormat="false" ht="14.25" hidden="false" customHeight="true" outlineLevel="0" collapsed="false"/>
    <row r="41" customFormat="false" ht="14.25" hidden="false" customHeight="true" outlineLevel="0" collapsed="false"/>
    <row r="42" customFormat="false" ht="14.25" hidden="false" customHeight="true" outlineLevel="0" collapsed="false"/>
    <row r="43" customFormat="false" ht="14.25" hidden="false" customHeight="true" outlineLevel="0" collapsed="false"/>
    <row r="44" customFormat="false" ht="14.25" hidden="false" customHeight="true" outlineLevel="0" collapsed="false"/>
    <row r="45" customFormat="false" ht="14.25" hidden="false" customHeight="true" outlineLevel="0" collapsed="false"/>
    <row r="46" customFormat="false" ht="14.25" hidden="false" customHeight="true" outlineLevel="0" collapsed="false"/>
    <row r="47" customFormat="false" ht="14.25" hidden="false" customHeight="true" outlineLevel="0" collapsed="false"/>
    <row r="48" customFormat="false" ht="14.25" hidden="false" customHeight="true" outlineLevel="0" collapsed="false"/>
    <row r="49" customFormat="false" ht="14.25" hidden="false" customHeight="true" outlineLevel="0" collapsed="false"/>
    <row r="50" customFormat="false" ht="14.25" hidden="false" customHeight="true" outlineLevel="0" collapsed="false"/>
    <row r="51" customFormat="false" ht="14.25" hidden="false" customHeight="true" outlineLevel="0" collapsed="false"/>
    <row r="52" customFormat="false" ht="14.25" hidden="false" customHeight="true" outlineLevel="0" collapsed="false"/>
    <row r="53" customFormat="false" ht="14.25" hidden="false" customHeight="true" outlineLevel="0" collapsed="false"/>
    <row r="54" customFormat="false" ht="14.25" hidden="false" customHeight="true" outlineLevel="0" collapsed="false"/>
    <row r="55" customFormat="false" ht="14.25" hidden="false" customHeight="true" outlineLevel="0" collapsed="false"/>
    <row r="56" customFormat="false" ht="14.25" hidden="false" customHeight="true" outlineLevel="0" collapsed="false"/>
    <row r="57" customFormat="false" ht="14.25" hidden="false" customHeight="true" outlineLevel="0" collapsed="false"/>
    <row r="58" customFormat="false" ht="14.25" hidden="false" customHeight="true" outlineLevel="0" collapsed="false"/>
    <row r="59" customFormat="false" ht="14.25" hidden="false" customHeight="true" outlineLevel="0" collapsed="false"/>
    <row r="60" customFormat="false" ht="14.25" hidden="false" customHeight="true" outlineLevel="0" collapsed="false"/>
    <row r="61" customFormat="false" ht="14.25" hidden="false" customHeight="true" outlineLevel="0" collapsed="false"/>
    <row r="62" customFormat="false" ht="14.25" hidden="false" customHeight="true" outlineLevel="0" collapsed="false"/>
    <row r="63" customFormat="false" ht="14.25" hidden="false" customHeight="true" outlineLevel="0" collapsed="false"/>
    <row r="64" customFormat="false" ht="14.25" hidden="false" customHeight="true" outlineLevel="0" collapsed="false"/>
    <row r="65" customFormat="false" ht="14.25" hidden="false" customHeight="true" outlineLevel="0" collapsed="false"/>
    <row r="66" customFormat="false" ht="14.25" hidden="false" customHeight="true" outlineLevel="0" collapsed="false"/>
    <row r="67" customFormat="false" ht="14.25" hidden="false" customHeight="true" outlineLevel="0" collapsed="false"/>
    <row r="68" customFormat="false" ht="14.25" hidden="false" customHeight="true" outlineLevel="0" collapsed="false"/>
    <row r="69" customFormat="false" ht="14.25" hidden="false" customHeight="true" outlineLevel="0" collapsed="false"/>
    <row r="70" customFormat="false" ht="14.25" hidden="false" customHeight="true" outlineLevel="0" collapsed="false"/>
    <row r="71" customFormat="false" ht="14.25" hidden="false" customHeight="true" outlineLevel="0" collapsed="false"/>
    <row r="72" customFormat="false" ht="14.25" hidden="false" customHeight="true" outlineLevel="0" collapsed="false"/>
    <row r="73" customFormat="false" ht="14.25" hidden="false" customHeight="true" outlineLevel="0" collapsed="false"/>
    <row r="74" customFormat="false" ht="14.25" hidden="false" customHeight="true" outlineLevel="0" collapsed="false"/>
    <row r="75" customFormat="false" ht="14.25" hidden="false" customHeight="true" outlineLevel="0" collapsed="false"/>
    <row r="76" customFormat="false" ht="14.25" hidden="false" customHeight="true" outlineLevel="0" collapsed="false"/>
    <row r="77" customFormat="false" ht="14.25" hidden="false" customHeight="true" outlineLevel="0" collapsed="false"/>
    <row r="78" customFormat="false" ht="14.25" hidden="false" customHeight="true" outlineLevel="0" collapsed="false"/>
    <row r="79" customFormat="false" ht="14.25" hidden="false" customHeight="true" outlineLevel="0" collapsed="false"/>
    <row r="80" customFormat="false" ht="14.25" hidden="false" customHeight="true" outlineLevel="0" collapsed="false"/>
    <row r="81" customFormat="false" ht="14.25" hidden="false" customHeight="true" outlineLevel="0" collapsed="false"/>
    <row r="82" customFormat="false" ht="14.25" hidden="false" customHeight="true" outlineLevel="0" collapsed="false"/>
    <row r="83" customFormat="false" ht="14.25" hidden="false" customHeight="true" outlineLevel="0" collapsed="false"/>
    <row r="84" customFormat="false" ht="14.25" hidden="false" customHeight="true" outlineLevel="0" collapsed="false"/>
    <row r="85" customFormat="false" ht="14.25" hidden="false" customHeight="true" outlineLevel="0" collapsed="false"/>
    <row r="86" customFormat="false" ht="14.25" hidden="false" customHeight="true" outlineLevel="0" collapsed="false"/>
    <row r="87" customFormat="false" ht="14.25" hidden="false" customHeight="true" outlineLevel="0" collapsed="false"/>
    <row r="88" customFormat="false" ht="14.25" hidden="false" customHeight="true" outlineLevel="0" collapsed="false"/>
    <row r="89" customFormat="false" ht="14.25" hidden="false" customHeight="true" outlineLevel="0" collapsed="false"/>
    <row r="90" customFormat="false" ht="14.25" hidden="false" customHeight="true" outlineLevel="0" collapsed="false"/>
    <row r="91" customFormat="false" ht="14.25" hidden="false" customHeight="true" outlineLevel="0" collapsed="false"/>
    <row r="92" customFormat="false" ht="14.25" hidden="false" customHeight="true" outlineLevel="0" collapsed="false"/>
    <row r="93" customFormat="false" ht="14.25" hidden="false" customHeight="true" outlineLevel="0" collapsed="false"/>
    <row r="94" customFormat="false" ht="14.25" hidden="false" customHeight="true" outlineLevel="0" collapsed="false"/>
    <row r="95" customFormat="false" ht="14.25" hidden="false" customHeight="true" outlineLevel="0" collapsed="false"/>
    <row r="96" customFormat="false" ht="14.25" hidden="false" customHeight="true" outlineLevel="0" collapsed="false"/>
    <row r="97" customFormat="false" ht="14.25" hidden="false" customHeight="true" outlineLevel="0" collapsed="false"/>
    <row r="98" customFormat="false" ht="14.25" hidden="false" customHeight="true" outlineLevel="0" collapsed="false"/>
    <row r="99" customFormat="false" ht="14.25" hidden="false" customHeight="true" outlineLevel="0" collapsed="false"/>
    <row r="100" customFormat="false" ht="14.25" hidden="false" customHeight="true" outlineLevel="0" collapsed="false"/>
    <row r="101" customFormat="false" ht="14.25" hidden="false" customHeight="true" outlineLevel="0" collapsed="false"/>
    <row r="102" customFormat="false" ht="14.25" hidden="false" customHeight="true" outlineLevel="0" collapsed="false"/>
    <row r="103" customFormat="false" ht="14.25" hidden="false" customHeight="true" outlineLevel="0" collapsed="false"/>
    <row r="104" customFormat="false" ht="14.25" hidden="false" customHeight="true" outlineLevel="0" collapsed="false"/>
    <row r="105" customFormat="false" ht="14.25" hidden="false" customHeight="true" outlineLevel="0" collapsed="false"/>
    <row r="106" customFormat="false" ht="14.25" hidden="false" customHeight="true" outlineLevel="0" collapsed="false"/>
    <row r="107" customFormat="false" ht="14.25" hidden="false" customHeight="true" outlineLevel="0" collapsed="false"/>
    <row r="108" customFormat="false" ht="14.25" hidden="false" customHeight="true" outlineLevel="0" collapsed="false"/>
    <row r="109" customFormat="false" ht="14.25" hidden="false" customHeight="true" outlineLevel="0" collapsed="false"/>
    <row r="110" customFormat="false" ht="14.25" hidden="false" customHeight="true" outlineLevel="0" collapsed="false"/>
    <row r="111" customFormat="false" ht="14.25" hidden="false" customHeight="true" outlineLevel="0" collapsed="false"/>
    <row r="112" customFormat="false" ht="14.25" hidden="false" customHeight="true" outlineLevel="0" collapsed="false"/>
    <row r="113" customFormat="false" ht="14.25" hidden="false" customHeight="true" outlineLevel="0" collapsed="false"/>
    <row r="114" customFormat="false" ht="14.25" hidden="false" customHeight="true" outlineLevel="0" collapsed="false"/>
    <row r="115" customFormat="false" ht="14.25" hidden="false" customHeight="true" outlineLevel="0" collapsed="false"/>
    <row r="116" customFormat="false" ht="14.25" hidden="false" customHeight="true" outlineLevel="0" collapsed="false"/>
    <row r="117" customFormat="false" ht="14.25" hidden="false" customHeight="true" outlineLevel="0" collapsed="false"/>
    <row r="118" customFormat="false" ht="14.25" hidden="false" customHeight="true" outlineLevel="0" collapsed="false"/>
    <row r="119" customFormat="false" ht="14.25" hidden="false" customHeight="true" outlineLevel="0" collapsed="false"/>
    <row r="120" customFormat="false" ht="14.25" hidden="false" customHeight="true" outlineLevel="0" collapsed="false"/>
    <row r="121" customFormat="false" ht="14.25" hidden="false" customHeight="true" outlineLevel="0" collapsed="false"/>
    <row r="122" customFormat="false" ht="14.25" hidden="false" customHeight="true" outlineLevel="0" collapsed="false"/>
    <row r="123" customFormat="false" ht="14.25" hidden="false" customHeight="true" outlineLevel="0" collapsed="false"/>
    <row r="124" customFormat="false" ht="14.25" hidden="false" customHeight="true" outlineLevel="0" collapsed="false"/>
    <row r="125" customFormat="false" ht="14.25" hidden="false" customHeight="true" outlineLevel="0" collapsed="false"/>
    <row r="126" customFormat="false" ht="14.25" hidden="false" customHeight="true" outlineLevel="0" collapsed="false"/>
    <row r="127" customFormat="false" ht="14.25" hidden="false" customHeight="true" outlineLevel="0" collapsed="false"/>
    <row r="128" customFormat="false" ht="14.25" hidden="false" customHeight="true" outlineLevel="0" collapsed="false"/>
    <row r="129" customFormat="false" ht="14.25" hidden="false" customHeight="true" outlineLevel="0" collapsed="false"/>
    <row r="130" customFormat="false" ht="14.25" hidden="false" customHeight="true" outlineLevel="0" collapsed="false"/>
    <row r="131" customFormat="false" ht="14.25" hidden="false" customHeight="true" outlineLevel="0" collapsed="false"/>
    <row r="132" customFormat="false" ht="14.25" hidden="false" customHeight="true" outlineLevel="0" collapsed="false"/>
    <row r="133" customFormat="false" ht="14.25" hidden="false" customHeight="true" outlineLevel="0" collapsed="false"/>
    <row r="134" customFormat="false" ht="14.25" hidden="false" customHeight="true" outlineLevel="0" collapsed="false"/>
    <row r="135" customFormat="false" ht="14.25" hidden="false" customHeight="true" outlineLevel="0" collapsed="false"/>
    <row r="136" customFormat="false" ht="14.25" hidden="false" customHeight="true" outlineLevel="0" collapsed="false"/>
    <row r="137" customFormat="false" ht="14.25" hidden="false" customHeight="true" outlineLevel="0" collapsed="false"/>
    <row r="138" customFormat="false" ht="14.25" hidden="false" customHeight="true" outlineLevel="0" collapsed="false"/>
    <row r="139" customFormat="false" ht="14.25" hidden="false" customHeight="true" outlineLevel="0" collapsed="false"/>
    <row r="140" customFormat="false" ht="14.25" hidden="false" customHeight="true" outlineLevel="0" collapsed="false"/>
    <row r="141" customFormat="false" ht="14.25" hidden="false" customHeight="true" outlineLevel="0" collapsed="false"/>
    <row r="142" customFormat="false" ht="14.25" hidden="false" customHeight="true" outlineLevel="0" collapsed="false"/>
    <row r="143" customFormat="false" ht="14.25" hidden="false" customHeight="true" outlineLevel="0" collapsed="false"/>
    <row r="144" customFormat="false" ht="14.25" hidden="false" customHeight="true" outlineLevel="0" collapsed="false"/>
    <row r="145" customFormat="false" ht="14.25" hidden="false" customHeight="true" outlineLevel="0" collapsed="false"/>
    <row r="146" customFormat="false" ht="14.25" hidden="false" customHeight="true" outlineLevel="0" collapsed="false"/>
    <row r="147" customFormat="false" ht="14.25" hidden="false" customHeight="true" outlineLevel="0" collapsed="false"/>
    <row r="148" customFormat="false" ht="14.25" hidden="false" customHeight="true" outlineLevel="0" collapsed="false"/>
    <row r="149" customFormat="false" ht="14.25" hidden="false" customHeight="true" outlineLevel="0" collapsed="false"/>
    <row r="150" customFormat="false" ht="14.25" hidden="false" customHeight="true" outlineLevel="0" collapsed="false"/>
    <row r="151" customFormat="false" ht="14.25" hidden="false" customHeight="true" outlineLevel="0" collapsed="false"/>
    <row r="152" customFormat="false" ht="14.25" hidden="false" customHeight="true" outlineLevel="0" collapsed="false"/>
    <row r="153" customFormat="false" ht="14.25" hidden="false" customHeight="true" outlineLevel="0" collapsed="false"/>
    <row r="154" customFormat="false" ht="14.25" hidden="false" customHeight="true" outlineLevel="0" collapsed="false"/>
    <row r="155" customFormat="false" ht="14.25" hidden="false" customHeight="true" outlineLevel="0" collapsed="false"/>
    <row r="156" customFormat="false" ht="14.25" hidden="false" customHeight="true" outlineLevel="0" collapsed="false"/>
    <row r="157" customFormat="false" ht="14.25" hidden="false" customHeight="true" outlineLevel="0" collapsed="false"/>
    <row r="158" customFormat="false" ht="14.25" hidden="false" customHeight="true" outlineLevel="0" collapsed="false"/>
    <row r="159" customFormat="false" ht="14.25" hidden="false" customHeight="true" outlineLevel="0" collapsed="false"/>
    <row r="160" customFormat="false" ht="14.25" hidden="false" customHeight="true" outlineLevel="0" collapsed="false"/>
    <row r="161" customFormat="false" ht="14.25" hidden="false" customHeight="true" outlineLevel="0" collapsed="false"/>
    <row r="162" customFormat="false" ht="14.25" hidden="false" customHeight="true" outlineLevel="0" collapsed="false"/>
    <row r="163" customFormat="false" ht="14.25" hidden="false" customHeight="true" outlineLevel="0" collapsed="false"/>
    <row r="164" customFormat="false" ht="14.25" hidden="false" customHeight="true" outlineLevel="0" collapsed="false"/>
    <row r="165" customFormat="false" ht="14.25" hidden="false" customHeight="true" outlineLevel="0" collapsed="false"/>
    <row r="166" customFormat="false" ht="14.25" hidden="false" customHeight="true" outlineLevel="0" collapsed="false"/>
    <row r="167" customFormat="false" ht="14.25" hidden="false" customHeight="true" outlineLevel="0" collapsed="false"/>
    <row r="168" customFormat="false" ht="14.25" hidden="false" customHeight="true" outlineLevel="0" collapsed="false"/>
    <row r="169" customFormat="false" ht="14.25" hidden="false" customHeight="true" outlineLevel="0" collapsed="false"/>
    <row r="170" customFormat="false" ht="14.25" hidden="false" customHeight="true" outlineLevel="0" collapsed="false"/>
    <row r="171" customFormat="false" ht="14.25" hidden="false" customHeight="true" outlineLevel="0" collapsed="false"/>
    <row r="172" customFormat="false" ht="14.25" hidden="false" customHeight="true" outlineLevel="0" collapsed="false"/>
    <row r="173" customFormat="false" ht="14.25" hidden="false" customHeight="true" outlineLevel="0" collapsed="false"/>
    <row r="174" customFormat="false" ht="14.25" hidden="false" customHeight="true" outlineLevel="0" collapsed="false"/>
    <row r="175" customFormat="false" ht="14.25" hidden="false" customHeight="true" outlineLevel="0" collapsed="false"/>
    <row r="176" customFormat="false" ht="14.25" hidden="false" customHeight="true" outlineLevel="0" collapsed="false"/>
    <row r="177" customFormat="false" ht="14.25" hidden="false" customHeight="true" outlineLevel="0" collapsed="false"/>
    <row r="178" customFormat="false" ht="14.25" hidden="false" customHeight="true" outlineLevel="0" collapsed="false"/>
    <row r="179" customFormat="false" ht="14.25" hidden="false" customHeight="true" outlineLevel="0" collapsed="false"/>
    <row r="180" customFormat="false" ht="14.25" hidden="false" customHeight="true" outlineLevel="0" collapsed="false"/>
    <row r="181" customFormat="false" ht="14.25" hidden="false" customHeight="true" outlineLevel="0" collapsed="false"/>
    <row r="182" customFormat="false" ht="14.25" hidden="false" customHeight="true" outlineLevel="0" collapsed="false"/>
    <row r="183" customFormat="false" ht="14.25" hidden="false" customHeight="true" outlineLevel="0" collapsed="false"/>
    <row r="184" customFormat="false" ht="14.25" hidden="false" customHeight="true" outlineLevel="0" collapsed="false"/>
    <row r="185" customFormat="false" ht="14.25" hidden="false" customHeight="true" outlineLevel="0" collapsed="false"/>
    <row r="186" customFormat="false" ht="14.25" hidden="false" customHeight="true" outlineLevel="0" collapsed="false"/>
    <row r="187" customFormat="false" ht="14.25" hidden="false" customHeight="true" outlineLevel="0" collapsed="false"/>
    <row r="188" customFormat="false" ht="14.25" hidden="false" customHeight="true" outlineLevel="0" collapsed="false"/>
    <row r="189" customFormat="false" ht="14.25" hidden="false" customHeight="true" outlineLevel="0" collapsed="false"/>
    <row r="190" customFormat="false" ht="14.25" hidden="false" customHeight="true" outlineLevel="0" collapsed="false"/>
    <row r="191" customFormat="false" ht="14.25" hidden="false" customHeight="true" outlineLevel="0" collapsed="false"/>
    <row r="192" customFormat="false" ht="14.25" hidden="false" customHeight="true" outlineLevel="0" collapsed="false"/>
    <row r="193" customFormat="false" ht="14.25" hidden="false" customHeight="true" outlineLevel="0" collapsed="false"/>
    <row r="194" customFormat="false" ht="14.25" hidden="false" customHeight="true" outlineLevel="0" collapsed="false"/>
    <row r="195" customFormat="false" ht="14.25" hidden="false" customHeight="true" outlineLevel="0" collapsed="false"/>
    <row r="196" customFormat="false" ht="14.25" hidden="false" customHeight="true" outlineLevel="0" collapsed="false"/>
    <row r="197" customFormat="false" ht="14.25" hidden="false" customHeight="true" outlineLevel="0" collapsed="false"/>
    <row r="198" customFormat="false" ht="14.25" hidden="false" customHeight="true" outlineLevel="0" collapsed="false"/>
    <row r="199" customFormat="false" ht="14.25" hidden="false" customHeight="true" outlineLevel="0" collapsed="false"/>
    <row r="200" customFormat="false" ht="14.25" hidden="false" customHeight="true" outlineLevel="0" collapsed="false"/>
    <row r="201" customFormat="false" ht="14.25" hidden="false" customHeight="true" outlineLevel="0" collapsed="false"/>
    <row r="202" customFormat="false" ht="14.25" hidden="false" customHeight="true" outlineLevel="0" collapsed="false"/>
    <row r="203" customFormat="false" ht="14.25" hidden="false" customHeight="true" outlineLevel="0" collapsed="false"/>
    <row r="204" customFormat="false" ht="14.25" hidden="false" customHeight="true" outlineLevel="0" collapsed="false"/>
    <row r="205" customFormat="false" ht="14.25" hidden="false" customHeight="true" outlineLevel="0" collapsed="false"/>
    <row r="206" customFormat="false" ht="14.25" hidden="false" customHeight="true" outlineLevel="0" collapsed="false"/>
    <row r="207" customFormat="false" ht="14.25" hidden="false" customHeight="true" outlineLevel="0" collapsed="false"/>
    <row r="208" customFormat="false" ht="14.25" hidden="false" customHeight="true" outlineLevel="0" collapsed="false"/>
    <row r="209" customFormat="false" ht="14.25" hidden="false" customHeight="true" outlineLevel="0" collapsed="false"/>
    <row r="210" customFormat="false" ht="14.25" hidden="false" customHeight="true" outlineLevel="0" collapsed="false"/>
    <row r="211" customFormat="false" ht="14.25" hidden="false" customHeight="true" outlineLevel="0" collapsed="false"/>
    <row r="212" customFormat="false" ht="14.25" hidden="false" customHeight="true" outlineLevel="0" collapsed="false"/>
    <row r="213" customFormat="false" ht="14.25" hidden="false" customHeight="true" outlineLevel="0" collapsed="false"/>
    <row r="214" customFormat="false" ht="14.25" hidden="false" customHeight="true" outlineLevel="0" collapsed="false"/>
    <row r="215" customFormat="false" ht="14.25" hidden="false" customHeight="true" outlineLevel="0" collapsed="false"/>
    <row r="216" customFormat="false" ht="14.25" hidden="false" customHeight="true" outlineLevel="0" collapsed="false"/>
    <row r="217" customFormat="false" ht="14.25" hidden="false" customHeight="true" outlineLevel="0" collapsed="false"/>
    <row r="218" customFormat="false" ht="14.25" hidden="false" customHeight="true" outlineLevel="0" collapsed="false"/>
    <row r="219" customFormat="false" ht="14.25" hidden="false" customHeight="true" outlineLevel="0" collapsed="false"/>
    <row r="220" customFormat="false" ht="14.25" hidden="false" customHeight="true" outlineLevel="0" collapsed="false"/>
    <row r="221" customFormat="false" ht="14.25" hidden="false" customHeight="true" outlineLevel="0" collapsed="false"/>
    <row r="222" customFormat="false" ht="14.25" hidden="false" customHeight="true" outlineLevel="0" collapsed="false"/>
    <row r="223" customFormat="false" ht="14.25" hidden="false" customHeight="true" outlineLevel="0" collapsed="false"/>
    <row r="224" customFormat="false" ht="14.25" hidden="false" customHeight="true" outlineLevel="0" collapsed="false"/>
    <row r="225" customFormat="false" ht="14.25" hidden="false" customHeight="true" outlineLevel="0" collapsed="false"/>
    <row r="226" customFormat="false" ht="14.25" hidden="false" customHeight="true" outlineLevel="0" collapsed="false"/>
    <row r="227" customFormat="false" ht="14.25" hidden="false" customHeight="true" outlineLevel="0" collapsed="false"/>
    <row r="228" customFormat="false" ht="14.25" hidden="false" customHeight="true" outlineLevel="0" collapsed="false"/>
    <row r="229" customFormat="false" ht="14.25" hidden="false" customHeight="true" outlineLevel="0" collapsed="false"/>
    <row r="230" customFormat="false" ht="14.25" hidden="false" customHeight="true" outlineLevel="0" collapsed="false"/>
    <row r="231" customFormat="false" ht="14.25" hidden="false" customHeight="true" outlineLevel="0" collapsed="false"/>
    <row r="232" customFormat="false" ht="14.25" hidden="false" customHeight="true" outlineLevel="0" collapsed="false"/>
    <row r="233" customFormat="false" ht="14.25" hidden="false" customHeight="true" outlineLevel="0" collapsed="false"/>
    <row r="234" customFormat="false" ht="14.25" hidden="false" customHeight="true" outlineLevel="0" collapsed="false"/>
    <row r="235" customFormat="false" ht="14.25" hidden="false" customHeight="true" outlineLevel="0" collapsed="false"/>
    <row r="236" customFormat="false" ht="14.25" hidden="false" customHeight="true" outlineLevel="0" collapsed="false"/>
    <row r="237" customFormat="false" ht="14.25" hidden="false" customHeight="true" outlineLevel="0" collapsed="false"/>
    <row r="238" customFormat="false" ht="14.25" hidden="false" customHeight="true" outlineLevel="0" collapsed="false"/>
    <row r="239" customFormat="false" ht="14.25" hidden="false" customHeight="true" outlineLevel="0" collapsed="false"/>
    <row r="240" customFormat="false" ht="14.25" hidden="false" customHeight="true" outlineLevel="0" collapsed="false"/>
    <row r="241" customFormat="false" ht="14.25" hidden="false" customHeight="true" outlineLevel="0" collapsed="false"/>
    <row r="242" customFormat="false" ht="14.25" hidden="false" customHeight="true" outlineLevel="0" collapsed="false"/>
    <row r="243" customFormat="false" ht="14.25" hidden="false" customHeight="true" outlineLevel="0" collapsed="false"/>
    <row r="244" customFormat="false" ht="14.25" hidden="false" customHeight="true" outlineLevel="0" collapsed="false"/>
    <row r="245" customFormat="false" ht="14.25" hidden="false" customHeight="true" outlineLevel="0" collapsed="false"/>
    <row r="246" customFormat="false" ht="14.25" hidden="false" customHeight="true" outlineLevel="0" collapsed="false"/>
    <row r="247" customFormat="false" ht="14.25" hidden="false" customHeight="true" outlineLevel="0" collapsed="false"/>
    <row r="248" customFormat="false" ht="14.25" hidden="false" customHeight="true" outlineLevel="0" collapsed="false"/>
    <row r="249" customFormat="false" ht="14.25" hidden="false" customHeight="true" outlineLevel="0" collapsed="false"/>
    <row r="250" customFormat="false" ht="14.25" hidden="false" customHeight="true" outlineLevel="0" collapsed="false"/>
    <row r="251" customFormat="false" ht="14.25" hidden="false" customHeight="true" outlineLevel="0" collapsed="false"/>
    <row r="252" customFormat="false" ht="14.25" hidden="false" customHeight="true" outlineLevel="0" collapsed="false"/>
    <row r="253" customFormat="false" ht="14.25" hidden="false" customHeight="true" outlineLevel="0" collapsed="false"/>
    <row r="254" customFormat="false" ht="14.25" hidden="false" customHeight="true" outlineLevel="0" collapsed="false"/>
    <row r="255" customFormat="false" ht="14.25" hidden="false" customHeight="true" outlineLevel="0" collapsed="false"/>
    <row r="256" customFormat="false" ht="14.25" hidden="false" customHeight="true" outlineLevel="0" collapsed="false"/>
    <row r="257" customFormat="false" ht="14.25" hidden="false" customHeight="true" outlineLevel="0" collapsed="false"/>
    <row r="258" customFormat="false" ht="14.25" hidden="false" customHeight="true" outlineLevel="0" collapsed="false"/>
    <row r="259" customFormat="false" ht="14.25" hidden="false" customHeight="true" outlineLevel="0" collapsed="false"/>
    <row r="260" customFormat="false" ht="14.25" hidden="false" customHeight="true" outlineLevel="0" collapsed="false"/>
    <row r="261" customFormat="false" ht="14.25" hidden="false" customHeight="true" outlineLevel="0" collapsed="false"/>
    <row r="262" customFormat="false" ht="14.25" hidden="false" customHeight="true" outlineLevel="0" collapsed="false"/>
    <row r="263" customFormat="false" ht="14.25" hidden="false" customHeight="true" outlineLevel="0" collapsed="false"/>
    <row r="264" customFormat="false" ht="14.25" hidden="false" customHeight="true" outlineLevel="0" collapsed="false"/>
    <row r="265" customFormat="false" ht="14.25" hidden="false" customHeight="true" outlineLevel="0" collapsed="false"/>
    <row r="266" customFormat="false" ht="14.25" hidden="false" customHeight="true" outlineLevel="0" collapsed="false"/>
    <row r="267" customFormat="false" ht="14.25" hidden="false" customHeight="true" outlineLevel="0" collapsed="false"/>
    <row r="268" customFormat="false" ht="14.25" hidden="false" customHeight="true" outlineLevel="0" collapsed="false"/>
    <row r="269" customFormat="false" ht="14.25" hidden="false" customHeight="true" outlineLevel="0" collapsed="false"/>
    <row r="270" customFormat="false" ht="14.25" hidden="false" customHeight="true" outlineLevel="0" collapsed="false"/>
    <row r="271" customFormat="false" ht="14.25" hidden="false" customHeight="true" outlineLevel="0" collapsed="false"/>
    <row r="272" customFormat="false" ht="14.25" hidden="false" customHeight="true" outlineLevel="0" collapsed="false"/>
    <row r="273" customFormat="false" ht="14.25" hidden="false" customHeight="true" outlineLevel="0" collapsed="false"/>
    <row r="274" customFormat="false" ht="14.25" hidden="false" customHeight="true" outlineLevel="0" collapsed="false"/>
    <row r="275" customFormat="false" ht="14.25" hidden="false" customHeight="true" outlineLevel="0" collapsed="false"/>
    <row r="276" customFormat="false" ht="14.25" hidden="false" customHeight="true" outlineLevel="0" collapsed="false"/>
    <row r="277" customFormat="false" ht="14.25" hidden="false" customHeight="true" outlineLevel="0" collapsed="false"/>
    <row r="278" customFormat="false" ht="14.25" hidden="false" customHeight="true" outlineLevel="0" collapsed="false"/>
    <row r="279" customFormat="false" ht="14.25" hidden="false" customHeight="true" outlineLevel="0" collapsed="false"/>
    <row r="280" customFormat="false" ht="14.25" hidden="false" customHeight="true" outlineLevel="0" collapsed="false"/>
    <row r="281" customFormat="false" ht="14.25" hidden="false" customHeight="true" outlineLevel="0" collapsed="false"/>
    <row r="282" customFormat="false" ht="14.25" hidden="false" customHeight="true" outlineLevel="0" collapsed="false"/>
    <row r="283" customFormat="false" ht="14.25" hidden="false" customHeight="true" outlineLevel="0" collapsed="false"/>
    <row r="284" customFormat="false" ht="14.25" hidden="false" customHeight="true" outlineLevel="0" collapsed="false"/>
    <row r="285" customFormat="false" ht="14.25" hidden="false" customHeight="true" outlineLevel="0" collapsed="false"/>
    <row r="286" customFormat="false" ht="14.25" hidden="false" customHeight="true" outlineLevel="0" collapsed="false"/>
    <row r="287" customFormat="false" ht="14.25" hidden="false" customHeight="true" outlineLevel="0" collapsed="false"/>
    <row r="288" customFormat="false" ht="14.25" hidden="false" customHeight="true" outlineLevel="0" collapsed="false"/>
    <row r="289" customFormat="false" ht="14.25" hidden="false" customHeight="true" outlineLevel="0" collapsed="false"/>
    <row r="290" customFormat="false" ht="14.25" hidden="false" customHeight="true" outlineLevel="0" collapsed="false"/>
    <row r="291" customFormat="false" ht="14.25" hidden="false" customHeight="true" outlineLevel="0" collapsed="false"/>
    <row r="292" customFormat="false" ht="14.25" hidden="false" customHeight="true" outlineLevel="0" collapsed="false"/>
    <row r="293" customFormat="false" ht="14.25" hidden="false" customHeight="true" outlineLevel="0" collapsed="false"/>
    <row r="294" customFormat="false" ht="14.25" hidden="false" customHeight="true" outlineLevel="0" collapsed="false"/>
    <row r="295" customFormat="false" ht="14.25" hidden="false" customHeight="true" outlineLevel="0" collapsed="false"/>
    <row r="296" customFormat="false" ht="14.25" hidden="false" customHeight="true" outlineLevel="0" collapsed="false"/>
    <row r="297" customFormat="false" ht="14.25" hidden="false" customHeight="true" outlineLevel="0" collapsed="false"/>
    <row r="298" customFormat="false" ht="14.25" hidden="false" customHeight="true" outlineLevel="0" collapsed="false"/>
    <row r="299" customFormat="false" ht="14.25" hidden="false" customHeight="true" outlineLevel="0" collapsed="false"/>
    <row r="300" customFormat="false" ht="14.25" hidden="false" customHeight="true" outlineLevel="0" collapsed="false"/>
    <row r="301" customFormat="false" ht="14.25" hidden="false" customHeight="true" outlineLevel="0" collapsed="false"/>
    <row r="302" customFormat="false" ht="14.25" hidden="false" customHeight="true" outlineLevel="0" collapsed="false"/>
    <row r="303" customFormat="false" ht="14.25" hidden="false" customHeight="true" outlineLevel="0" collapsed="false"/>
    <row r="304" customFormat="false" ht="14.25" hidden="false" customHeight="true" outlineLevel="0" collapsed="false"/>
    <row r="305" customFormat="false" ht="14.25" hidden="false" customHeight="true" outlineLevel="0" collapsed="false"/>
    <row r="306" customFormat="false" ht="14.25" hidden="false" customHeight="true" outlineLevel="0" collapsed="false"/>
    <row r="307" customFormat="false" ht="14.25" hidden="false" customHeight="true" outlineLevel="0" collapsed="false"/>
    <row r="308" customFormat="false" ht="14.25" hidden="false" customHeight="true" outlineLevel="0" collapsed="false"/>
    <row r="309" customFormat="false" ht="14.25" hidden="false" customHeight="true" outlineLevel="0" collapsed="false"/>
    <row r="310" customFormat="false" ht="14.25" hidden="false" customHeight="true" outlineLevel="0" collapsed="false"/>
    <row r="311" customFormat="false" ht="14.25" hidden="false" customHeight="true" outlineLevel="0" collapsed="false"/>
    <row r="312" customFormat="false" ht="14.25" hidden="false" customHeight="true" outlineLevel="0" collapsed="false"/>
    <row r="313" customFormat="false" ht="14.25" hidden="false" customHeight="true" outlineLevel="0" collapsed="false"/>
    <row r="314" customFormat="false" ht="14.25" hidden="false" customHeight="true" outlineLevel="0" collapsed="false"/>
    <row r="315" customFormat="false" ht="14.25" hidden="false" customHeight="true" outlineLevel="0" collapsed="false"/>
    <row r="316" customFormat="false" ht="14.25" hidden="false" customHeight="true" outlineLevel="0" collapsed="false"/>
    <row r="317" customFormat="false" ht="14.25" hidden="false" customHeight="true" outlineLevel="0" collapsed="false"/>
    <row r="318" customFormat="false" ht="14.25" hidden="false" customHeight="true" outlineLevel="0" collapsed="false"/>
    <row r="319" customFormat="false" ht="14.25" hidden="false" customHeight="true" outlineLevel="0" collapsed="false"/>
    <row r="320" customFormat="false" ht="14.25" hidden="false" customHeight="true" outlineLevel="0" collapsed="false"/>
    <row r="321" customFormat="false" ht="14.25" hidden="false" customHeight="true" outlineLevel="0" collapsed="false"/>
    <row r="322" customFormat="false" ht="14.25" hidden="false" customHeight="true" outlineLevel="0" collapsed="false"/>
    <row r="323" customFormat="false" ht="14.25" hidden="false" customHeight="true" outlineLevel="0" collapsed="false"/>
    <row r="324" customFormat="false" ht="14.25" hidden="false" customHeight="true" outlineLevel="0" collapsed="false"/>
    <row r="325" customFormat="false" ht="14.25" hidden="false" customHeight="true" outlineLevel="0" collapsed="false"/>
    <row r="326" customFormat="false" ht="14.25" hidden="false" customHeight="true" outlineLevel="0" collapsed="false"/>
    <row r="327" customFormat="false" ht="14.25" hidden="false" customHeight="true" outlineLevel="0" collapsed="false"/>
    <row r="328" customFormat="false" ht="14.25" hidden="false" customHeight="true" outlineLevel="0" collapsed="false"/>
    <row r="329" customFormat="false" ht="14.25" hidden="false" customHeight="true" outlineLevel="0" collapsed="false"/>
    <row r="330" customFormat="false" ht="14.25" hidden="false" customHeight="true" outlineLevel="0" collapsed="false"/>
    <row r="331" customFormat="false" ht="14.25" hidden="false" customHeight="true" outlineLevel="0" collapsed="false"/>
    <row r="332" customFormat="false" ht="14.25" hidden="false" customHeight="true" outlineLevel="0" collapsed="false"/>
    <row r="333" customFormat="false" ht="14.25" hidden="false" customHeight="true" outlineLevel="0" collapsed="false"/>
    <row r="334" customFormat="false" ht="14.25" hidden="false" customHeight="true" outlineLevel="0" collapsed="false"/>
    <row r="335" customFormat="false" ht="14.25" hidden="false" customHeight="true" outlineLevel="0" collapsed="false"/>
    <row r="336" customFormat="false" ht="14.25" hidden="false" customHeight="true" outlineLevel="0" collapsed="false"/>
    <row r="337" customFormat="false" ht="14.25" hidden="false" customHeight="true" outlineLevel="0" collapsed="false"/>
    <row r="338" customFormat="false" ht="14.25" hidden="false" customHeight="true" outlineLevel="0" collapsed="false"/>
    <row r="339" customFormat="false" ht="14.25" hidden="false" customHeight="true" outlineLevel="0" collapsed="false"/>
    <row r="340" customFormat="false" ht="14.25" hidden="false" customHeight="true" outlineLevel="0" collapsed="false"/>
    <row r="341" customFormat="false" ht="14.25" hidden="false" customHeight="true" outlineLevel="0" collapsed="false"/>
    <row r="342" customFormat="false" ht="14.25" hidden="false" customHeight="true" outlineLevel="0" collapsed="false"/>
    <row r="343" customFormat="false" ht="14.25" hidden="false" customHeight="true" outlineLevel="0" collapsed="false"/>
    <row r="344" customFormat="false" ht="14.25" hidden="false" customHeight="true" outlineLevel="0" collapsed="false"/>
    <row r="345" customFormat="false" ht="14.25" hidden="false" customHeight="true" outlineLevel="0" collapsed="false"/>
    <row r="346" customFormat="false" ht="14.25" hidden="false" customHeight="true" outlineLevel="0" collapsed="false"/>
    <row r="347" customFormat="false" ht="14.25" hidden="false" customHeight="true" outlineLevel="0" collapsed="false"/>
    <row r="348" customFormat="false" ht="14.25" hidden="false" customHeight="true" outlineLevel="0" collapsed="false"/>
    <row r="349" customFormat="false" ht="14.25" hidden="false" customHeight="true" outlineLevel="0" collapsed="false"/>
    <row r="350" customFormat="false" ht="14.25" hidden="false" customHeight="true" outlineLevel="0" collapsed="false"/>
    <row r="351" customFormat="false" ht="14.25" hidden="false" customHeight="true" outlineLevel="0" collapsed="false"/>
    <row r="352" customFormat="false" ht="14.25" hidden="false" customHeight="true" outlineLevel="0" collapsed="false"/>
    <row r="353" customFormat="false" ht="14.25" hidden="false" customHeight="true" outlineLevel="0" collapsed="false"/>
    <row r="354" customFormat="false" ht="14.25" hidden="false" customHeight="true" outlineLevel="0" collapsed="false"/>
    <row r="355" customFormat="false" ht="14.25" hidden="false" customHeight="true" outlineLevel="0" collapsed="false"/>
    <row r="356" customFormat="false" ht="14.25" hidden="false" customHeight="true" outlineLevel="0" collapsed="false"/>
    <row r="357" customFormat="false" ht="14.25" hidden="false" customHeight="true" outlineLevel="0" collapsed="false"/>
    <row r="358" customFormat="false" ht="14.25" hidden="false" customHeight="true" outlineLevel="0" collapsed="false"/>
    <row r="359" customFormat="false" ht="14.25" hidden="false" customHeight="true" outlineLevel="0" collapsed="false"/>
    <row r="360" customFormat="false" ht="14.25" hidden="false" customHeight="true" outlineLevel="0" collapsed="false"/>
    <row r="361" customFormat="false" ht="14.25" hidden="false" customHeight="true" outlineLevel="0" collapsed="false"/>
    <row r="362" customFormat="false" ht="14.25" hidden="false" customHeight="true" outlineLevel="0" collapsed="false"/>
    <row r="363" customFormat="false" ht="14.25" hidden="false" customHeight="true" outlineLevel="0" collapsed="false"/>
    <row r="364" customFormat="false" ht="14.25" hidden="false" customHeight="true" outlineLevel="0" collapsed="false"/>
    <row r="365" customFormat="false" ht="14.25" hidden="false" customHeight="true" outlineLevel="0" collapsed="false"/>
    <row r="366" customFormat="false" ht="14.25" hidden="false" customHeight="true" outlineLevel="0" collapsed="false"/>
    <row r="367" customFormat="false" ht="14.25" hidden="false" customHeight="true" outlineLevel="0" collapsed="false"/>
    <row r="368" customFormat="false" ht="14.25" hidden="false" customHeight="true" outlineLevel="0" collapsed="false"/>
    <row r="369" customFormat="false" ht="14.25" hidden="false" customHeight="true" outlineLevel="0" collapsed="false"/>
    <row r="370" customFormat="false" ht="14.25" hidden="false" customHeight="true" outlineLevel="0" collapsed="false"/>
    <row r="371" customFormat="false" ht="14.25" hidden="false" customHeight="true" outlineLevel="0" collapsed="false"/>
    <row r="372" customFormat="false" ht="14.25" hidden="false" customHeight="true" outlineLevel="0" collapsed="false"/>
    <row r="373" customFormat="false" ht="14.25" hidden="false" customHeight="true" outlineLevel="0" collapsed="false"/>
    <row r="374" customFormat="false" ht="14.25" hidden="false" customHeight="true" outlineLevel="0" collapsed="false"/>
    <row r="375" customFormat="false" ht="14.25" hidden="false" customHeight="true" outlineLevel="0" collapsed="false"/>
    <row r="376" customFormat="false" ht="14.25" hidden="false" customHeight="true" outlineLevel="0" collapsed="false"/>
    <row r="377" customFormat="false" ht="14.25" hidden="false" customHeight="true" outlineLevel="0" collapsed="false"/>
    <row r="378" customFormat="false" ht="14.25" hidden="false" customHeight="true" outlineLevel="0" collapsed="false"/>
    <row r="379" customFormat="false" ht="14.25" hidden="false" customHeight="true" outlineLevel="0" collapsed="false"/>
    <row r="380" customFormat="false" ht="14.25" hidden="false" customHeight="true" outlineLevel="0" collapsed="false"/>
    <row r="381" customFormat="false" ht="14.25" hidden="false" customHeight="true" outlineLevel="0" collapsed="false"/>
    <row r="382" customFormat="false" ht="14.25" hidden="false" customHeight="true" outlineLevel="0" collapsed="false"/>
    <row r="383" customFormat="false" ht="14.25" hidden="false" customHeight="true" outlineLevel="0" collapsed="false"/>
    <row r="384" customFormat="false" ht="14.25" hidden="false" customHeight="true" outlineLevel="0" collapsed="false"/>
    <row r="385" customFormat="false" ht="14.25" hidden="false" customHeight="true" outlineLevel="0" collapsed="false"/>
    <row r="386" customFormat="false" ht="14.25" hidden="false" customHeight="true" outlineLevel="0" collapsed="false"/>
    <row r="387" customFormat="false" ht="14.25" hidden="false" customHeight="true" outlineLevel="0" collapsed="false"/>
    <row r="388" customFormat="false" ht="14.25" hidden="false" customHeight="true" outlineLevel="0" collapsed="false"/>
    <row r="389" customFormat="false" ht="14.25" hidden="false" customHeight="true" outlineLevel="0" collapsed="false"/>
    <row r="390" customFormat="false" ht="14.25" hidden="false" customHeight="true" outlineLevel="0" collapsed="false"/>
    <row r="391" customFormat="false" ht="14.25" hidden="false" customHeight="true" outlineLevel="0" collapsed="false"/>
    <row r="392" customFormat="false" ht="14.25" hidden="false" customHeight="true" outlineLevel="0" collapsed="false"/>
    <row r="393" customFormat="false" ht="14.25" hidden="false" customHeight="true" outlineLevel="0" collapsed="false"/>
    <row r="394" customFormat="false" ht="14.25" hidden="false" customHeight="true" outlineLevel="0" collapsed="false"/>
    <row r="395" customFormat="false" ht="14.25" hidden="false" customHeight="true" outlineLevel="0" collapsed="false"/>
    <row r="396" customFormat="false" ht="14.25" hidden="false" customHeight="true" outlineLevel="0" collapsed="false"/>
    <row r="397" customFormat="false" ht="14.25" hidden="false" customHeight="true" outlineLevel="0" collapsed="false"/>
    <row r="398" customFormat="false" ht="14.25" hidden="false" customHeight="true" outlineLevel="0" collapsed="false"/>
    <row r="399" customFormat="false" ht="14.25" hidden="false" customHeight="true" outlineLevel="0" collapsed="false"/>
    <row r="400" customFormat="false" ht="14.25" hidden="false" customHeight="true" outlineLevel="0" collapsed="false"/>
    <row r="401" customFormat="false" ht="14.25" hidden="false" customHeight="true" outlineLevel="0" collapsed="false"/>
    <row r="402" customFormat="false" ht="14.25" hidden="false" customHeight="true" outlineLevel="0" collapsed="false"/>
    <row r="403" customFormat="false" ht="14.25" hidden="false" customHeight="true" outlineLevel="0" collapsed="false"/>
    <row r="404" customFormat="false" ht="14.25" hidden="false" customHeight="true" outlineLevel="0" collapsed="false"/>
    <row r="405" customFormat="false" ht="14.25" hidden="false" customHeight="true" outlineLevel="0" collapsed="false"/>
    <row r="406" customFormat="false" ht="14.25" hidden="false" customHeight="true" outlineLevel="0" collapsed="false"/>
    <row r="407" customFormat="false" ht="14.25" hidden="false" customHeight="true" outlineLevel="0" collapsed="false"/>
    <row r="408" customFormat="false" ht="14.25" hidden="false" customHeight="true" outlineLevel="0" collapsed="false"/>
    <row r="409" customFormat="false" ht="14.25" hidden="false" customHeight="true" outlineLevel="0" collapsed="false"/>
    <row r="410" customFormat="false" ht="14.25" hidden="false" customHeight="true" outlineLevel="0" collapsed="false"/>
    <row r="411" customFormat="false" ht="14.25" hidden="false" customHeight="true" outlineLevel="0" collapsed="false"/>
    <row r="412" customFormat="false" ht="14.25" hidden="false" customHeight="true" outlineLevel="0" collapsed="false"/>
    <row r="413" customFormat="false" ht="14.25" hidden="false" customHeight="true" outlineLevel="0" collapsed="false"/>
    <row r="414" customFormat="false" ht="14.25" hidden="false" customHeight="true" outlineLevel="0" collapsed="false"/>
    <row r="415" customFormat="false" ht="14.25" hidden="false" customHeight="true" outlineLevel="0" collapsed="false"/>
    <row r="416" customFormat="false" ht="14.25" hidden="false" customHeight="true" outlineLevel="0" collapsed="false"/>
    <row r="417" customFormat="false" ht="14.25" hidden="false" customHeight="true" outlineLevel="0" collapsed="false"/>
    <row r="418" customFormat="false" ht="14.25" hidden="false" customHeight="true" outlineLevel="0" collapsed="false"/>
    <row r="419" customFormat="false" ht="14.25" hidden="false" customHeight="true" outlineLevel="0" collapsed="false"/>
    <row r="420" customFormat="false" ht="14.25" hidden="false" customHeight="true" outlineLevel="0" collapsed="false"/>
    <row r="421" customFormat="false" ht="14.25" hidden="false" customHeight="true" outlineLevel="0" collapsed="false"/>
    <row r="422" customFormat="false" ht="14.25" hidden="false" customHeight="true" outlineLevel="0" collapsed="false"/>
    <row r="423" customFormat="false" ht="14.25" hidden="false" customHeight="true" outlineLevel="0" collapsed="false"/>
    <row r="424" customFormat="false" ht="14.25" hidden="false" customHeight="true" outlineLevel="0" collapsed="false"/>
    <row r="425" customFormat="false" ht="14.25" hidden="false" customHeight="true" outlineLevel="0" collapsed="false"/>
    <row r="426" customFormat="false" ht="14.25" hidden="false" customHeight="true" outlineLevel="0" collapsed="false"/>
    <row r="427" customFormat="false" ht="14.25" hidden="false" customHeight="true" outlineLevel="0" collapsed="false"/>
    <row r="428" customFormat="false" ht="14.25" hidden="false" customHeight="true" outlineLevel="0" collapsed="false"/>
    <row r="429" customFormat="false" ht="14.25" hidden="false" customHeight="true" outlineLevel="0" collapsed="false"/>
    <row r="430" customFormat="false" ht="14.25" hidden="false" customHeight="true" outlineLevel="0" collapsed="false"/>
    <row r="431" customFormat="false" ht="14.25" hidden="false" customHeight="true" outlineLevel="0" collapsed="false"/>
    <row r="432" customFormat="false" ht="14.25" hidden="false" customHeight="true" outlineLevel="0" collapsed="false"/>
    <row r="433" customFormat="false" ht="14.25" hidden="false" customHeight="true" outlineLevel="0" collapsed="false"/>
    <row r="434" customFormat="false" ht="14.25" hidden="false" customHeight="true" outlineLevel="0" collapsed="false"/>
    <row r="435" customFormat="false" ht="14.25" hidden="false" customHeight="true" outlineLevel="0" collapsed="false"/>
    <row r="436" customFormat="false" ht="14.25" hidden="false" customHeight="true" outlineLevel="0" collapsed="false"/>
    <row r="437" customFormat="false" ht="14.25" hidden="false" customHeight="true" outlineLevel="0" collapsed="false"/>
    <row r="438" customFormat="false" ht="14.25" hidden="false" customHeight="true" outlineLevel="0" collapsed="false"/>
    <row r="439" customFormat="false" ht="14.25" hidden="false" customHeight="true" outlineLevel="0" collapsed="false"/>
    <row r="440" customFormat="false" ht="14.25" hidden="false" customHeight="true" outlineLevel="0" collapsed="false"/>
    <row r="441" customFormat="false" ht="14.25" hidden="false" customHeight="true" outlineLevel="0" collapsed="false"/>
    <row r="442" customFormat="false" ht="14.25" hidden="false" customHeight="true" outlineLevel="0" collapsed="false"/>
    <row r="443" customFormat="false" ht="14.25" hidden="false" customHeight="true" outlineLevel="0" collapsed="false"/>
    <row r="444" customFormat="false" ht="14.25" hidden="false" customHeight="true" outlineLevel="0" collapsed="false"/>
    <row r="445" customFormat="false" ht="14.25" hidden="false" customHeight="true" outlineLevel="0" collapsed="false"/>
    <row r="446" customFormat="false" ht="14.25" hidden="false" customHeight="true" outlineLevel="0" collapsed="false"/>
    <row r="447" customFormat="false" ht="14.25" hidden="false" customHeight="true" outlineLevel="0" collapsed="false"/>
    <row r="448" customFormat="false" ht="14.25" hidden="false" customHeight="true" outlineLevel="0" collapsed="false"/>
    <row r="449" customFormat="false" ht="14.25" hidden="false" customHeight="true" outlineLevel="0" collapsed="false"/>
    <row r="450" customFormat="false" ht="14.25" hidden="false" customHeight="true" outlineLevel="0" collapsed="false"/>
    <row r="451" customFormat="false" ht="14.25" hidden="false" customHeight="true" outlineLevel="0" collapsed="false"/>
    <row r="452" customFormat="false" ht="14.25" hidden="false" customHeight="true" outlineLevel="0" collapsed="false"/>
    <row r="453" customFormat="false" ht="14.25" hidden="false" customHeight="true" outlineLevel="0" collapsed="false"/>
    <row r="454" customFormat="false" ht="14.25" hidden="false" customHeight="true" outlineLevel="0" collapsed="false"/>
    <row r="455" customFormat="false" ht="14.25" hidden="false" customHeight="true" outlineLevel="0" collapsed="false"/>
    <row r="456" customFormat="false" ht="14.25" hidden="false" customHeight="true" outlineLevel="0" collapsed="false"/>
    <row r="457" customFormat="false" ht="14.25" hidden="false" customHeight="true" outlineLevel="0" collapsed="false"/>
    <row r="458" customFormat="false" ht="14.25" hidden="false" customHeight="true" outlineLevel="0" collapsed="false"/>
    <row r="459" customFormat="false" ht="14.25" hidden="false" customHeight="true" outlineLevel="0" collapsed="false"/>
    <row r="460" customFormat="false" ht="14.25" hidden="false" customHeight="true" outlineLevel="0" collapsed="false"/>
    <row r="461" customFormat="false" ht="14.25" hidden="false" customHeight="true" outlineLevel="0" collapsed="false"/>
    <row r="462" customFormat="false" ht="14.25" hidden="false" customHeight="true" outlineLevel="0" collapsed="false"/>
    <row r="463" customFormat="false" ht="14.25" hidden="false" customHeight="true" outlineLevel="0" collapsed="false"/>
    <row r="464" customFormat="false" ht="14.25" hidden="false" customHeight="true" outlineLevel="0" collapsed="false"/>
    <row r="465" customFormat="false" ht="14.25" hidden="false" customHeight="true" outlineLevel="0" collapsed="false"/>
    <row r="466" customFormat="false" ht="14.25" hidden="false" customHeight="true" outlineLevel="0" collapsed="false"/>
    <row r="467" customFormat="false" ht="14.25" hidden="false" customHeight="true" outlineLevel="0" collapsed="false"/>
    <row r="468" customFormat="false" ht="14.25" hidden="false" customHeight="true" outlineLevel="0" collapsed="false"/>
    <row r="469" customFormat="false" ht="14.25" hidden="false" customHeight="true" outlineLevel="0" collapsed="false"/>
    <row r="470" customFormat="false" ht="14.25" hidden="false" customHeight="true" outlineLevel="0" collapsed="false"/>
    <row r="471" customFormat="false" ht="14.25" hidden="false" customHeight="true" outlineLevel="0" collapsed="false"/>
    <row r="472" customFormat="false" ht="14.25" hidden="false" customHeight="true" outlineLevel="0" collapsed="false"/>
    <row r="473" customFormat="false" ht="14.25" hidden="false" customHeight="true" outlineLevel="0" collapsed="false"/>
    <row r="474" customFormat="false" ht="14.25" hidden="false" customHeight="true" outlineLevel="0" collapsed="false"/>
    <row r="475" customFormat="false" ht="14.25" hidden="false" customHeight="true" outlineLevel="0" collapsed="false"/>
    <row r="476" customFormat="false" ht="14.25" hidden="false" customHeight="true" outlineLevel="0" collapsed="false"/>
    <row r="477" customFormat="false" ht="14.25" hidden="false" customHeight="true" outlineLevel="0" collapsed="false"/>
    <row r="478" customFormat="false" ht="14.25" hidden="false" customHeight="true" outlineLevel="0" collapsed="false"/>
    <row r="479" customFormat="false" ht="14.25" hidden="false" customHeight="true" outlineLevel="0" collapsed="false"/>
    <row r="480" customFormat="false" ht="14.25" hidden="false" customHeight="true" outlineLevel="0" collapsed="false"/>
    <row r="481" customFormat="false" ht="14.25" hidden="false" customHeight="true" outlineLevel="0" collapsed="false"/>
    <row r="482" customFormat="false" ht="14.25" hidden="false" customHeight="true" outlineLevel="0" collapsed="false"/>
    <row r="483" customFormat="false" ht="14.25" hidden="false" customHeight="true" outlineLevel="0" collapsed="false"/>
    <row r="484" customFormat="false" ht="14.25" hidden="false" customHeight="true" outlineLevel="0" collapsed="false"/>
    <row r="485" customFormat="false" ht="14.25" hidden="false" customHeight="true" outlineLevel="0" collapsed="false"/>
    <row r="486" customFormat="false" ht="14.25" hidden="false" customHeight="true" outlineLevel="0" collapsed="false"/>
    <row r="487" customFormat="false" ht="14.25" hidden="false" customHeight="true" outlineLevel="0" collapsed="false"/>
    <row r="488" customFormat="false" ht="14.25" hidden="false" customHeight="true" outlineLevel="0" collapsed="false"/>
    <row r="489" customFormat="false" ht="14.25" hidden="false" customHeight="true" outlineLevel="0" collapsed="false"/>
    <row r="490" customFormat="false" ht="14.25" hidden="false" customHeight="true" outlineLevel="0" collapsed="false"/>
    <row r="491" customFormat="false" ht="14.25" hidden="false" customHeight="true" outlineLevel="0" collapsed="false"/>
    <row r="492" customFormat="false" ht="14.25" hidden="false" customHeight="true" outlineLevel="0" collapsed="false"/>
    <row r="493" customFormat="false" ht="14.25" hidden="false" customHeight="true" outlineLevel="0" collapsed="false"/>
    <row r="494" customFormat="false" ht="14.25" hidden="false" customHeight="true" outlineLevel="0" collapsed="false"/>
    <row r="495" customFormat="false" ht="14.25" hidden="false" customHeight="true" outlineLevel="0" collapsed="false"/>
    <row r="496" customFormat="false" ht="14.25" hidden="false" customHeight="true" outlineLevel="0" collapsed="false"/>
    <row r="497" customFormat="false" ht="14.25" hidden="false" customHeight="true" outlineLevel="0" collapsed="false"/>
    <row r="498" customFormat="false" ht="14.25" hidden="false" customHeight="true" outlineLevel="0" collapsed="false"/>
    <row r="499" customFormat="false" ht="14.25" hidden="false" customHeight="true" outlineLevel="0" collapsed="false"/>
    <row r="500" customFormat="false" ht="14.25" hidden="false" customHeight="true" outlineLevel="0" collapsed="false"/>
    <row r="501" customFormat="false" ht="14.25" hidden="false" customHeight="true" outlineLevel="0" collapsed="false"/>
    <row r="502" customFormat="false" ht="14.25" hidden="false" customHeight="true" outlineLevel="0" collapsed="false"/>
    <row r="503" customFormat="false" ht="14.25" hidden="false" customHeight="true" outlineLevel="0" collapsed="false"/>
    <row r="504" customFormat="false" ht="14.25" hidden="false" customHeight="true" outlineLevel="0" collapsed="false"/>
    <row r="505" customFormat="false" ht="14.25" hidden="false" customHeight="true" outlineLevel="0" collapsed="false"/>
    <row r="506" customFormat="false" ht="14.25" hidden="false" customHeight="true" outlineLevel="0" collapsed="false"/>
    <row r="507" customFormat="false" ht="14.25" hidden="false" customHeight="true" outlineLevel="0" collapsed="false"/>
    <row r="508" customFormat="false" ht="14.25" hidden="false" customHeight="true" outlineLevel="0" collapsed="false"/>
    <row r="509" customFormat="false" ht="14.25" hidden="false" customHeight="true" outlineLevel="0" collapsed="false"/>
    <row r="510" customFormat="false" ht="14.25" hidden="false" customHeight="true" outlineLevel="0" collapsed="false"/>
    <row r="511" customFormat="false" ht="14.25" hidden="false" customHeight="true" outlineLevel="0" collapsed="false"/>
    <row r="512" customFormat="false" ht="14.25" hidden="false" customHeight="true" outlineLevel="0" collapsed="false"/>
    <row r="513" customFormat="false" ht="14.25" hidden="false" customHeight="true" outlineLevel="0" collapsed="false"/>
    <row r="514" customFormat="false" ht="14.25" hidden="false" customHeight="true" outlineLevel="0" collapsed="false"/>
    <row r="515" customFormat="false" ht="14.25" hidden="false" customHeight="true" outlineLevel="0" collapsed="false"/>
    <row r="516" customFormat="false" ht="14.25" hidden="false" customHeight="true" outlineLevel="0" collapsed="false"/>
    <row r="517" customFormat="false" ht="14.25" hidden="false" customHeight="true" outlineLevel="0" collapsed="false"/>
    <row r="518" customFormat="false" ht="14.25" hidden="false" customHeight="true" outlineLevel="0" collapsed="false"/>
    <row r="519" customFormat="false" ht="14.25" hidden="false" customHeight="true" outlineLevel="0" collapsed="false"/>
    <row r="520" customFormat="false" ht="14.25" hidden="false" customHeight="true" outlineLevel="0" collapsed="false"/>
    <row r="521" customFormat="false" ht="14.25" hidden="false" customHeight="true" outlineLevel="0" collapsed="false"/>
    <row r="522" customFormat="false" ht="14.25" hidden="false" customHeight="true" outlineLevel="0" collapsed="false"/>
    <row r="523" customFormat="false" ht="14.25" hidden="false" customHeight="true" outlineLevel="0" collapsed="false"/>
    <row r="524" customFormat="false" ht="14.25" hidden="false" customHeight="true" outlineLevel="0" collapsed="false"/>
    <row r="525" customFormat="false" ht="14.25" hidden="false" customHeight="true" outlineLevel="0" collapsed="false"/>
    <row r="526" customFormat="false" ht="14.25" hidden="false" customHeight="true" outlineLevel="0" collapsed="false"/>
    <row r="527" customFormat="false" ht="14.25" hidden="false" customHeight="true" outlineLevel="0" collapsed="false"/>
    <row r="528" customFormat="false" ht="14.25" hidden="false" customHeight="true" outlineLevel="0" collapsed="false"/>
    <row r="529" customFormat="false" ht="14.25" hidden="false" customHeight="true" outlineLevel="0" collapsed="false"/>
    <row r="530" customFormat="false" ht="14.25" hidden="false" customHeight="true" outlineLevel="0" collapsed="false"/>
    <row r="531" customFormat="false" ht="14.25" hidden="false" customHeight="true" outlineLevel="0" collapsed="false"/>
    <row r="532" customFormat="false" ht="14.25" hidden="false" customHeight="true" outlineLevel="0" collapsed="false"/>
    <row r="533" customFormat="false" ht="14.25" hidden="false" customHeight="true" outlineLevel="0" collapsed="false"/>
    <row r="534" customFormat="false" ht="14.25" hidden="false" customHeight="true" outlineLevel="0" collapsed="false"/>
    <row r="535" customFormat="false" ht="14.25" hidden="false" customHeight="true" outlineLevel="0" collapsed="false"/>
    <row r="536" customFormat="false" ht="14.25" hidden="false" customHeight="true" outlineLevel="0" collapsed="false"/>
    <row r="537" customFormat="false" ht="14.25" hidden="false" customHeight="true" outlineLevel="0" collapsed="false"/>
    <row r="538" customFormat="false" ht="14.25" hidden="false" customHeight="true" outlineLevel="0" collapsed="false"/>
    <row r="539" customFormat="false" ht="14.25" hidden="false" customHeight="true" outlineLevel="0" collapsed="false"/>
    <row r="540" customFormat="false" ht="14.25" hidden="false" customHeight="true" outlineLevel="0" collapsed="false"/>
    <row r="541" customFormat="false" ht="14.25" hidden="false" customHeight="true" outlineLevel="0" collapsed="false"/>
    <row r="542" customFormat="false" ht="14.25" hidden="false" customHeight="true" outlineLevel="0" collapsed="false"/>
    <row r="543" customFormat="false" ht="14.25" hidden="false" customHeight="true" outlineLevel="0" collapsed="false"/>
    <row r="544" customFormat="false" ht="14.25" hidden="false" customHeight="true" outlineLevel="0" collapsed="false"/>
    <row r="545" customFormat="false" ht="14.25" hidden="false" customHeight="true" outlineLevel="0" collapsed="false"/>
    <row r="546" customFormat="false" ht="14.25" hidden="false" customHeight="true" outlineLevel="0" collapsed="false"/>
    <row r="547" customFormat="false" ht="14.25" hidden="false" customHeight="true" outlineLevel="0" collapsed="false"/>
    <row r="548" customFormat="false" ht="14.25" hidden="false" customHeight="true" outlineLevel="0" collapsed="false"/>
    <row r="549" customFormat="false" ht="14.25" hidden="false" customHeight="true" outlineLevel="0" collapsed="false"/>
    <row r="550" customFormat="false" ht="14.25" hidden="false" customHeight="true" outlineLevel="0" collapsed="false"/>
    <row r="551" customFormat="false" ht="14.25" hidden="false" customHeight="true" outlineLevel="0" collapsed="false"/>
    <row r="552" customFormat="false" ht="14.25" hidden="false" customHeight="true" outlineLevel="0" collapsed="false"/>
    <row r="553" customFormat="false" ht="14.25" hidden="false" customHeight="true" outlineLevel="0" collapsed="false"/>
    <row r="554" customFormat="false" ht="14.25" hidden="false" customHeight="true" outlineLevel="0" collapsed="false"/>
    <row r="555" customFormat="false" ht="14.25" hidden="false" customHeight="true" outlineLevel="0" collapsed="false"/>
    <row r="556" customFormat="false" ht="14.25" hidden="false" customHeight="true" outlineLevel="0" collapsed="false"/>
    <row r="557" customFormat="false" ht="14.25" hidden="false" customHeight="true" outlineLevel="0" collapsed="false"/>
    <row r="558" customFormat="false" ht="14.25" hidden="false" customHeight="true" outlineLevel="0" collapsed="false"/>
    <row r="559" customFormat="false" ht="14.25" hidden="false" customHeight="true" outlineLevel="0" collapsed="false"/>
    <row r="560" customFormat="false" ht="14.25" hidden="false" customHeight="true" outlineLevel="0" collapsed="false"/>
    <row r="561" customFormat="false" ht="14.25" hidden="false" customHeight="true" outlineLevel="0" collapsed="false"/>
    <row r="562" customFormat="false" ht="14.25" hidden="false" customHeight="true" outlineLevel="0" collapsed="false"/>
    <row r="563" customFormat="false" ht="14.25" hidden="false" customHeight="true" outlineLevel="0" collapsed="false"/>
    <row r="564" customFormat="false" ht="14.25" hidden="false" customHeight="true" outlineLevel="0" collapsed="false"/>
    <row r="565" customFormat="false" ht="14.25" hidden="false" customHeight="true" outlineLevel="0" collapsed="false"/>
    <row r="566" customFormat="false" ht="14.25" hidden="false" customHeight="true" outlineLevel="0" collapsed="false"/>
    <row r="567" customFormat="false" ht="14.25" hidden="false" customHeight="true" outlineLevel="0" collapsed="false"/>
    <row r="568" customFormat="false" ht="14.25" hidden="false" customHeight="true" outlineLevel="0" collapsed="false"/>
    <row r="569" customFormat="false" ht="14.25" hidden="false" customHeight="true" outlineLevel="0" collapsed="false"/>
    <row r="570" customFormat="false" ht="14.25" hidden="false" customHeight="true" outlineLevel="0" collapsed="false"/>
    <row r="571" customFormat="false" ht="14.25" hidden="false" customHeight="true" outlineLevel="0" collapsed="false"/>
    <row r="572" customFormat="false" ht="14.25" hidden="false" customHeight="true" outlineLevel="0" collapsed="false"/>
    <row r="573" customFormat="false" ht="14.25" hidden="false" customHeight="true" outlineLevel="0" collapsed="false"/>
    <row r="574" customFormat="false" ht="14.25" hidden="false" customHeight="true" outlineLevel="0" collapsed="false"/>
    <row r="575" customFormat="false" ht="14.25" hidden="false" customHeight="true" outlineLevel="0" collapsed="false"/>
    <row r="576" customFormat="false" ht="14.25" hidden="false" customHeight="true" outlineLevel="0" collapsed="false"/>
    <row r="577" customFormat="false" ht="14.25" hidden="false" customHeight="true" outlineLevel="0" collapsed="false"/>
    <row r="578" customFormat="false" ht="14.25" hidden="false" customHeight="true" outlineLevel="0" collapsed="false"/>
    <row r="579" customFormat="false" ht="14.25" hidden="false" customHeight="true" outlineLevel="0" collapsed="false"/>
    <row r="580" customFormat="false" ht="14.25" hidden="false" customHeight="true" outlineLevel="0" collapsed="false"/>
    <row r="581" customFormat="false" ht="14.25" hidden="false" customHeight="true" outlineLevel="0" collapsed="false"/>
    <row r="582" customFormat="false" ht="14.25" hidden="false" customHeight="true" outlineLevel="0" collapsed="false"/>
    <row r="583" customFormat="false" ht="14.25" hidden="false" customHeight="true" outlineLevel="0" collapsed="false"/>
    <row r="584" customFormat="false" ht="14.25" hidden="false" customHeight="true" outlineLevel="0" collapsed="false"/>
    <row r="585" customFormat="false" ht="14.25" hidden="false" customHeight="true" outlineLevel="0" collapsed="false"/>
    <row r="586" customFormat="false" ht="14.25" hidden="false" customHeight="true" outlineLevel="0" collapsed="false"/>
    <row r="587" customFormat="false" ht="14.25" hidden="false" customHeight="true" outlineLevel="0" collapsed="false"/>
    <row r="588" customFormat="false" ht="14.25" hidden="false" customHeight="true" outlineLevel="0" collapsed="false"/>
    <row r="589" customFormat="false" ht="14.25" hidden="false" customHeight="true" outlineLevel="0" collapsed="false"/>
    <row r="590" customFormat="false" ht="14.25" hidden="false" customHeight="true" outlineLevel="0" collapsed="false"/>
    <row r="591" customFormat="false" ht="14.25" hidden="false" customHeight="true" outlineLevel="0" collapsed="false"/>
    <row r="592" customFormat="false" ht="14.25" hidden="false" customHeight="true" outlineLevel="0" collapsed="false"/>
    <row r="593" customFormat="false" ht="14.25" hidden="false" customHeight="true" outlineLevel="0" collapsed="false"/>
    <row r="594" customFormat="false" ht="14.25" hidden="false" customHeight="true" outlineLevel="0" collapsed="false"/>
    <row r="595" customFormat="false" ht="14.25" hidden="false" customHeight="true" outlineLevel="0" collapsed="false"/>
    <row r="596" customFormat="false" ht="14.25" hidden="false" customHeight="true" outlineLevel="0" collapsed="false"/>
    <row r="597" customFormat="false" ht="14.25" hidden="false" customHeight="true" outlineLevel="0" collapsed="false"/>
    <row r="598" customFormat="false" ht="14.25" hidden="false" customHeight="true" outlineLevel="0" collapsed="false"/>
    <row r="599" customFormat="false" ht="14.25" hidden="false" customHeight="true" outlineLevel="0" collapsed="false"/>
    <row r="600" customFormat="false" ht="14.25" hidden="false" customHeight="true" outlineLevel="0" collapsed="false"/>
    <row r="601" customFormat="false" ht="14.25" hidden="false" customHeight="true" outlineLevel="0" collapsed="false"/>
    <row r="602" customFormat="false" ht="14.25" hidden="false" customHeight="true" outlineLevel="0" collapsed="false"/>
    <row r="603" customFormat="false" ht="14.25" hidden="false" customHeight="true" outlineLevel="0" collapsed="false"/>
    <row r="604" customFormat="false" ht="14.25" hidden="false" customHeight="true" outlineLevel="0" collapsed="false"/>
    <row r="605" customFormat="false" ht="14.25" hidden="false" customHeight="true" outlineLevel="0" collapsed="false"/>
    <row r="606" customFormat="false" ht="14.25" hidden="false" customHeight="true" outlineLevel="0" collapsed="false"/>
    <row r="607" customFormat="false" ht="14.25" hidden="false" customHeight="true" outlineLevel="0" collapsed="false"/>
    <row r="608" customFormat="false" ht="14.25" hidden="false" customHeight="true" outlineLevel="0" collapsed="false"/>
    <row r="609" customFormat="false" ht="14.25" hidden="false" customHeight="true" outlineLevel="0" collapsed="false"/>
    <row r="610" customFormat="false" ht="14.25" hidden="false" customHeight="true" outlineLevel="0" collapsed="false"/>
    <row r="611" customFormat="false" ht="14.25" hidden="false" customHeight="true" outlineLevel="0" collapsed="false"/>
    <row r="612" customFormat="false" ht="14.25" hidden="false" customHeight="true" outlineLevel="0" collapsed="false"/>
    <row r="613" customFormat="false" ht="14.25" hidden="false" customHeight="true" outlineLevel="0" collapsed="false"/>
    <row r="614" customFormat="false" ht="14.25" hidden="false" customHeight="true" outlineLevel="0" collapsed="false"/>
    <row r="615" customFormat="false" ht="14.25" hidden="false" customHeight="true" outlineLevel="0" collapsed="false"/>
    <row r="616" customFormat="false" ht="14.25" hidden="false" customHeight="true" outlineLevel="0" collapsed="false"/>
    <row r="617" customFormat="false" ht="14.25" hidden="false" customHeight="true" outlineLevel="0" collapsed="false"/>
    <row r="618" customFormat="false" ht="14.25" hidden="false" customHeight="true" outlineLevel="0" collapsed="false"/>
    <row r="619" customFormat="false" ht="14.25" hidden="false" customHeight="true" outlineLevel="0" collapsed="false"/>
    <row r="620" customFormat="false" ht="14.25" hidden="false" customHeight="true" outlineLevel="0" collapsed="false"/>
    <row r="621" customFormat="false" ht="14.25" hidden="false" customHeight="true" outlineLevel="0" collapsed="false"/>
    <row r="622" customFormat="false" ht="14.25" hidden="false" customHeight="true" outlineLevel="0" collapsed="false"/>
    <row r="623" customFormat="false" ht="14.25" hidden="false" customHeight="true" outlineLevel="0" collapsed="false"/>
    <row r="624" customFormat="false" ht="14.25" hidden="false" customHeight="true" outlineLevel="0" collapsed="false"/>
    <row r="625" customFormat="false" ht="14.25" hidden="false" customHeight="true" outlineLevel="0" collapsed="false"/>
    <row r="626" customFormat="false" ht="14.25" hidden="false" customHeight="true" outlineLevel="0" collapsed="false"/>
    <row r="627" customFormat="false" ht="14.25" hidden="false" customHeight="true" outlineLevel="0" collapsed="false"/>
    <row r="628" customFormat="false" ht="14.25" hidden="false" customHeight="true" outlineLevel="0" collapsed="false"/>
    <row r="629" customFormat="false" ht="14.25" hidden="false" customHeight="true" outlineLevel="0" collapsed="false"/>
    <row r="630" customFormat="false" ht="14.25" hidden="false" customHeight="true" outlineLevel="0" collapsed="false"/>
    <row r="631" customFormat="false" ht="14.25" hidden="false" customHeight="true" outlineLevel="0" collapsed="false"/>
    <row r="632" customFormat="false" ht="14.25" hidden="false" customHeight="true" outlineLevel="0" collapsed="false"/>
    <row r="633" customFormat="false" ht="14.25" hidden="false" customHeight="true" outlineLevel="0" collapsed="false"/>
    <row r="634" customFormat="false" ht="14.25" hidden="false" customHeight="true" outlineLevel="0" collapsed="false"/>
    <row r="635" customFormat="false" ht="14.25" hidden="false" customHeight="true" outlineLevel="0" collapsed="false"/>
    <row r="636" customFormat="false" ht="14.25" hidden="false" customHeight="true" outlineLevel="0" collapsed="false"/>
    <row r="637" customFormat="false" ht="14.25" hidden="false" customHeight="true" outlineLevel="0" collapsed="false"/>
    <row r="638" customFormat="false" ht="14.25" hidden="false" customHeight="true" outlineLevel="0" collapsed="false"/>
    <row r="639" customFormat="false" ht="14.25" hidden="false" customHeight="true" outlineLevel="0" collapsed="false"/>
    <row r="640" customFormat="false" ht="14.25" hidden="false" customHeight="true" outlineLevel="0" collapsed="false"/>
    <row r="641" customFormat="false" ht="14.25" hidden="false" customHeight="true" outlineLevel="0" collapsed="false"/>
    <row r="642" customFormat="false" ht="14.25" hidden="false" customHeight="true" outlineLevel="0" collapsed="false"/>
    <row r="643" customFormat="false" ht="14.25" hidden="false" customHeight="true" outlineLevel="0" collapsed="false"/>
    <row r="644" customFormat="false" ht="14.25" hidden="false" customHeight="true" outlineLevel="0" collapsed="false"/>
    <row r="645" customFormat="false" ht="14.25" hidden="false" customHeight="true" outlineLevel="0" collapsed="false"/>
    <row r="646" customFormat="false" ht="14.25" hidden="false" customHeight="true" outlineLevel="0" collapsed="false"/>
    <row r="647" customFormat="false" ht="14.25" hidden="false" customHeight="true" outlineLevel="0" collapsed="false"/>
    <row r="648" customFormat="false" ht="14.25" hidden="false" customHeight="true" outlineLevel="0" collapsed="false"/>
    <row r="649" customFormat="false" ht="14.25" hidden="false" customHeight="true" outlineLevel="0" collapsed="false"/>
    <row r="650" customFormat="false" ht="14.25" hidden="false" customHeight="true" outlineLevel="0" collapsed="false"/>
    <row r="651" customFormat="false" ht="14.25" hidden="false" customHeight="true" outlineLevel="0" collapsed="false"/>
    <row r="652" customFormat="false" ht="14.25" hidden="false" customHeight="true" outlineLevel="0" collapsed="false"/>
    <row r="653" customFormat="false" ht="14.25" hidden="false" customHeight="true" outlineLevel="0" collapsed="false"/>
    <row r="654" customFormat="false" ht="14.25" hidden="false" customHeight="true" outlineLevel="0" collapsed="false"/>
    <row r="655" customFormat="false" ht="14.25" hidden="false" customHeight="true" outlineLevel="0" collapsed="false"/>
    <row r="656" customFormat="false" ht="14.25" hidden="false" customHeight="true" outlineLevel="0" collapsed="false"/>
    <row r="657" customFormat="false" ht="14.25" hidden="false" customHeight="true" outlineLevel="0" collapsed="false"/>
    <row r="658" customFormat="false" ht="14.25" hidden="false" customHeight="true" outlineLevel="0" collapsed="false"/>
    <row r="659" customFormat="false" ht="14.25" hidden="false" customHeight="true" outlineLevel="0" collapsed="false"/>
    <row r="660" customFormat="false" ht="14.25" hidden="false" customHeight="true" outlineLevel="0" collapsed="false"/>
    <row r="661" customFormat="false" ht="14.25" hidden="false" customHeight="true" outlineLevel="0" collapsed="false"/>
    <row r="662" customFormat="false" ht="14.25" hidden="false" customHeight="true" outlineLevel="0" collapsed="false"/>
    <row r="663" customFormat="false" ht="14.25" hidden="false" customHeight="true" outlineLevel="0" collapsed="false"/>
    <row r="664" customFormat="false" ht="14.25" hidden="false" customHeight="true" outlineLevel="0" collapsed="false"/>
    <row r="665" customFormat="false" ht="14.25" hidden="false" customHeight="true" outlineLevel="0" collapsed="false"/>
    <row r="666" customFormat="false" ht="14.25" hidden="false" customHeight="true" outlineLevel="0" collapsed="false"/>
    <row r="667" customFormat="false" ht="14.25" hidden="false" customHeight="true" outlineLevel="0" collapsed="false"/>
    <row r="668" customFormat="false" ht="14.25" hidden="false" customHeight="true" outlineLevel="0" collapsed="false"/>
    <row r="669" customFormat="false" ht="14.25" hidden="false" customHeight="true" outlineLevel="0" collapsed="false"/>
    <row r="670" customFormat="false" ht="14.25" hidden="false" customHeight="true" outlineLevel="0" collapsed="false"/>
    <row r="671" customFormat="false" ht="14.25" hidden="false" customHeight="true" outlineLevel="0" collapsed="false"/>
    <row r="672" customFormat="false" ht="14.25" hidden="false" customHeight="true" outlineLevel="0" collapsed="false"/>
    <row r="673" customFormat="false" ht="14.25" hidden="false" customHeight="true" outlineLevel="0" collapsed="false"/>
    <row r="674" customFormat="false" ht="14.25" hidden="false" customHeight="true" outlineLevel="0" collapsed="false"/>
    <row r="675" customFormat="false" ht="14.25" hidden="false" customHeight="true" outlineLevel="0" collapsed="false"/>
    <row r="676" customFormat="false" ht="14.25" hidden="false" customHeight="true" outlineLevel="0" collapsed="false"/>
    <row r="677" customFormat="false" ht="14.25" hidden="false" customHeight="true" outlineLevel="0" collapsed="false"/>
    <row r="678" customFormat="false" ht="14.25" hidden="false" customHeight="true" outlineLevel="0" collapsed="false"/>
    <row r="679" customFormat="false" ht="14.25" hidden="false" customHeight="true" outlineLevel="0" collapsed="false"/>
    <row r="680" customFormat="false" ht="14.25" hidden="false" customHeight="true" outlineLevel="0" collapsed="false"/>
    <row r="681" customFormat="false" ht="14.25" hidden="false" customHeight="true" outlineLevel="0" collapsed="false"/>
    <row r="682" customFormat="false" ht="14.25" hidden="false" customHeight="true" outlineLevel="0" collapsed="false"/>
    <row r="683" customFormat="false" ht="14.25" hidden="false" customHeight="true" outlineLevel="0" collapsed="false"/>
    <row r="684" customFormat="false" ht="14.25" hidden="false" customHeight="true" outlineLevel="0" collapsed="false"/>
    <row r="685" customFormat="false" ht="14.25" hidden="false" customHeight="true" outlineLevel="0" collapsed="false"/>
    <row r="686" customFormat="false" ht="14.25" hidden="false" customHeight="true" outlineLevel="0" collapsed="false"/>
    <row r="687" customFormat="false" ht="14.25" hidden="false" customHeight="true" outlineLevel="0" collapsed="false"/>
    <row r="688" customFormat="false" ht="14.25" hidden="false" customHeight="true" outlineLevel="0" collapsed="false"/>
    <row r="689" customFormat="false" ht="14.25" hidden="false" customHeight="true" outlineLevel="0" collapsed="false"/>
    <row r="690" customFormat="false" ht="14.25" hidden="false" customHeight="true" outlineLevel="0" collapsed="false"/>
    <row r="691" customFormat="false" ht="14.25" hidden="false" customHeight="true" outlineLevel="0" collapsed="false"/>
    <row r="692" customFormat="false" ht="14.25" hidden="false" customHeight="true" outlineLevel="0" collapsed="false"/>
    <row r="693" customFormat="false" ht="14.25" hidden="false" customHeight="true" outlineLevel="0" collapsed="false"/>
    <row r="694" customFormat="false" ht="14.25" hidden="false" customHeight="true" outlineLevel="0" collapsed="false"/>
    <row r="695" customFormat="false" ht="14.25" hidden="false" customHeight="true" outlineLevel="0" collapsed="false"/>
    <row r="696" customFormat="false" ht="14.25" hidden="false" customHeight="true" outlineLevel="0" collapsed="false"/>
    <row r="697" customFormat="false" ht="14.25" hidden="false" customHeight="true" outlineLevel="0" collapsed="false"/>
    <row r="698" customFormat="false" ht="14.25" hidden="false" customHeight="true" outlineLevel="0" collapsed="false"/>
    <row r="699" customFormat="false" ht="14.25" hidden="false" customHeight="true" outlineLevel="0" collapsed="false"/>
    <row r="700" customFormat="false" ht="14.25" hidden="false" customHeight="true" outlineLevel="0" collapsed="false"/>
    <row r="701" customFormat="false" ht="14.25" hidden="false" customHeight="true" outlineLevel="0" collapsed="false"/>
    <row r="702" customFormat="false" ht="14.25" hidden="false" customHeight="true" outlineLevel="0" collapsed="false"/>
    <row r="703" customFormat="false" ht="14.25" hidden="false" customHeight="true" outlineLevel="0" collapsed="false"/>
    <row r="704" customFormat="false" ht="14.25" hidden="false" customHeight="true" outlineLevel="0" collapsed="false"/>
    <row r="705" customFormat="false" ht="14.25" hidden="false" customHeight="true" outlineLevel="0" collapsed="false"/>
    <row r="706" customFormat="false" ht="14.25" hidden="false" customHeight="true" outlineLevel="0" collapsed="false"/>
    <row r="707" customFormat="false" ht="14.25" hidden="false" customHeight="true" outlineLevel="0" collapsed="false"/>
    <row r="708" customFormat="false" ht="14.25" hidden="false" customHeight="true" outlineLevel="0" collapsed="false"/>
    <row r="709" customFormat="false" ht="14.25" hidden="false" customHeight="true" outlineLevel="0" collapsed="false"/>
    <row r="710" customFormat="false" ht="14.25" hidden="false" customHeight="true" outlineLevel="0" collapsed="false"/>
    <row r="711" customFormat="false" ht="14.25" hidden="false" customHeight="true" outlineLevel="0" collapsed="false"/>
    <row r="712" customFormat="false" ht="14.25" hidden="false" customHeight="true" outlineLevel="0" collapsed="false"/>
    <row r="713" customFormat="false" ht="14.25" hidden="false" customHeight="true" outlineLevel="0" collapsed="false"/>
    <row r="714" customFormat="false" ht="14.25" hidden="false" customHeight="true" outlineLevel="0" collapsed="false"/>
    <row r="715" customFormat="false" ht="14.25" hidden="false" customHeight="true" outlineLevel="0" collapsed="false"/>
    <row r="716" customFormat="false" ht="14.25" hidden="false" customHeight="true" outlineLevel="0" collapsed="false"/>
    <row r="717" customFormat="false" ht="14.25" hidden="false" customHeight="true" outlineLevel="0" collapsed="false"/>
    <row r="718" customFormat="false" ht="14.25" hidden="false" customHeight="true" outlineLevel="0" collapsed="false"/>
    <row r="719" customFormat="false" ht="14.25" hidden="false" customHeight="true" outlineLevel="0" collapsed="false"/>
    <row r="720" customFormat="false" ht="14.25" hidden="false" customHeight="true" outlineLevel="0" collapsed="false"/>
    <row r="721" customFormat="false" ht="14.25" hidden="false" customHeight="true" outlineLevel="0" collapsed="false"/>
    <row r="722" customFormat="false" ht="14.25" hidden="false" customHeight="true" outlineLevel="0" collapsed="false"/>
    <row r="723" customFormat="false" ht="14.25" hidden="false" customHeight="true" outlineLevel="0" collapsed="false"/>
    <row r="724" customFormat="false" ht="14.25" hidden="false" customHeight="true" outlineLevel="0" collapsed="false"/>
    <row r="725" customFormat="false" ht="14.25" hidden="false" customHeight="true" outlineLevel="0" collapsed="false"/>
    <row r="726" customFormat="false" ht="14.25" hidden="false" customHeight="true" outlineLevel="0" collapsed="false"/>
    <row r="727" customFormat="false" ht="14.25" hidden="false" customHeight="true" outlineLevel="0" collapsed="false"/>
    <row r="728" customFormat="false" ht="14.25" hidden="false" customHeight="true" outlineLevel="0" collapsed="false"/>
    <row r="729" customFormat="false" ht="14.25" hidden="false" customHeight="true" outlineLevel="0" collapsed="false"/>
    <row r="730" customFormat="false" ht="14.25" hidden="false" customHeight="true" outlineLevel="0" collapsed="false"/>
    <row r="731" customFormat="false" ht="14.25" hidden="false" customHeight="true" outlineLevel="0" collapsed="false"/>
    <row r="732" customFormat="false" ht="14.25" hidden="false" customHeight="true" outlineLevel="0" collapsed="false"/>
    <row r="733" customFormat="false" ht="14.25" hidden="false" customHeight="true" outlineLevel="0" collapsed="false"/>
    <row r="734" customFormat="false" ht="14.25" hidden="false" customHeight="true" outlineLevel="0" collapsed="false"/>
    <row r="735" customFormat="false" ht="14.25" hidden="false" customHeight="true" outlineLevel="0" collapsed="false"/>
    <row r="736" customFormat="false" ht="14.25" hidden="false" customHeight="true" outlineLevel="0" collapsed="false"/>
    <row r="737" customFormat="false" ht="14.25" hidden="false" customHeight="true" outlineLevel="0" collapsed="false"/>
    <row r="738" customFormat="false" ht="14.25" hidden="false" customHeight="true" outlineLevel="0" collapsed="false"/>
    <row r="739" customFormat="false" ht="14.25" hidden="false" customHeight="true" outlineLevel="0" collapsed="false"/>
    <row r="740" customFormat="false" ht="14.25" hidden="false" customHeight="true" outlineLevel="0" collapsed="false"/>
    <row r="741" customFormat="false" ht="14.25" hidden="false" customHeight="true" outlineLevel="0" collapsed="false"/>
    <row r="742" customFormat="false" ht="14.25" hidden="false" customHeight="true" outlineLevel="0" collapsed="false"/>
    <row r="743" customFormat="false" ht="14.25" hidden="false" customHeight="true" outlineLevel="0" collapsed="false"/>
    <row r="744" customFormat="false" ht="14.25" hidden="false" customHeight="true" outlineLevel="0" collapsed="false"/>
    <row r="745" customFormat="false" ht="14.25" hidden="false" customHeight="true" outlineLevel="0" collapsed="false"/>
    <row r="746" customFormat="false" ht="14.25" hidden="false" customHeight="true" outlineLevel="0" collapsed="false"/>
    <row r="747" customFormat="false" ht="14.25" hidden="false" customHeight="true" outlineLevel="0" collapsed="false"/>
    <row r="748" customFormat="false" ht="14.25" hidden="false" customHeight="true" outlineLevel="0" collapsed="false"/>
    <row r="749" customFormat="false" ht="14.25" hidden="false" customHeight="true" outlineLevel="0" collapsed="false"/>
    <row r="750" customFormat="false" ht="14.25" hidden="false" customHeight="true" outlineLevel="0" collapsed="false"/>
    <row r="751" customFormat="false" ht="14.25" hidden="false" customHeight="true" outlineLevel="0" collapsed="false"/>
    <row r="752" customFormat="false" ht="14.25" hidden="false" customHeight="true" outlineLevel="0" collapsed="false"/>
    <row r="753" customFormat="false" ht="14.25" hidden="false" customHeight="true" outlineLevel="0" collapsed="false"/>
    <row r="754" customFormat="false" ht="14.25" hidden="false" customHeight="true" outlineLevel="0" collapsed="false"/>
    <row r="755" customFormat="false" ht="14.25" hidden="false" customHeight="true" outlineLevel="0" collapsed="false"/>
    <row r="756" customFormat="false" ht="14.25" hidden="false" customHeight="true" outlineLevel="0" collapsed="false"/>
    <row r="757" customFormat="false" ht="14.25" hidden="false" customHeight="true" outlineLevel="0" collapsed="false"/>
    <row r="758" customFormat="false" ht="14.25" hidden="false" customHeight="true" outlineLevel="0" collapsed="false"/>
    <row r="759" customFormat="false" ht="14.25" hidden="false" customHeight="true" outlineLevel="0" collapsed="false"/>
    <row r="760" customFormat="false" ht="14.25" hidden="false" customHeight="true" outlineLevel="0" collapsed="false"/>
    <row r="761" customFormat="false" ht="14.25" hidden="false" customHeight="true" outlineLevel="0" collapsed="false"/>
    <row r="762" customFormat="false" ht="14.25" hidden="false" customHeight="true" outlineLevel="0" collapsed="false"/>
    <row r="763" customFormat="false" ht="14.25" hidden="false" customHeight="true" outlineLevel="0" collapsed="false"/>
    <row r="764" customFormat="false" ht="14.25" hidden="false" customHeight="true" outlineLevel="0" collapsed="false"/>
    <row r="765" customFormat="false" ht="14.25" hidden="false" customHeight="true" outlineLevel="0" collapsed="false"/>
    <row r="766" customFormat="false" ht="14.25" hidden="false" customHeight="true" outlineLevel="0" collapsed="false"/>
    <row r="767" customFormat="false" ht="14.25" hidden="false" customHeight="true" outlineLevel="0" collapsed="false"/>
    <row r="768" customFormat="false" ht="14.25" hidden="false" customHeight="true" outlineLevel="0" collapsed="false"/>
    <row r="769" customFormat="false" ht="14.25" hidden="false" customHeight="true" outlineLevel="0" collapsed="false"/>
    <row r="770" customFormat="false" ht="14.25" hidden="false" customHeight="true" outlineLevel="0" collapsed="false"/>
    <row r="771" customFormat="false" ht="14.25" hidden="false" customHeight="true" outlineLevel="0" collapsed="false"/>
    <row r="772" customFormat="false" ht="14.25" hidden="false" customHeight="true" outlineLevel="0" collapsed="false"/>
    <row r="773" customFormat="false" ht="14.25" hidden="false" customHeight="true" outlineLevel="0" collapsed="false"/>
    <row r="774" customFormat="false" ht="14.25" hidden="false" customHeight="true" outlineLevel="0" collapsed="false"/>
    <row r="775" customFormat="false" ht="14.25" hidden="false" customHeight="true" outlineLevel="0" collapsed="false"/>
    <row r="776" customFormat="false" ht="14.25" hidden="false" customHeight="true" outlineLevel="0" collapsed="false"/>
    <row r="777" customFormat="false" ht="14.25" hidden="false" customHeight="true" outlineLevel="0" collapsed="false"/>
    <row r="778" customFormat="false" ht="14.25" hidden="false" customHeight="true" outlineLevel="0" collapsed="false"/>
    <row r="779" customFormat="false" ht="14.25" hidden="false" customHeight="true" outlineLevel="0" collapsed="false"/>
    <row r="780" customFormat="false" ht="14.25" hidden="false" customHeight="true" outlineLevel="0" collapsed="false"/>
    <row r="781" customFormat="false" ht="14.25" hidden="false" customHeight="true" outlineLevel="0" collapsed="false"/>
    <row r="782" customFormat="false" ht="14.25" hidden="false" customHeight="true" outlineLevel="0" collapsed="false"/>
    <row r="783" customFormat="false" ht="14.25" hidden="false" customHeight="true" outlineLevel="0" collapsed="false"/>
    <row r="784" customFormat="false" ht="14.25" hidden="false" customHeight="true" outlineLevel="0" collapsed="false"/>
    <row r="785" customFormat="false" ht="14.25" hidden="false" customHeight="true" outlineLevel="0" collapsed="false"/>
    <row r="786" customFormat="false" ht="14.25" hidden="false" customHeight="true" outlineLevel="0" collapsed="false"/>
    <row r="787" customFormat="false" ht="14.25" hidden="false" customHeight="true" outlineLevel="0" collapsed="false"/>
    <row r="788" customFormat="false" ht="14.25" hidden="false" customHeight="true" outlineLevel="0" collapsed="false"/>
    <row r="789" customFormat="false" ht="14.25" hidden="false" customHeight="true" outlineLevel="0" collapsed="false"/>
    <row r="790" customFormat="false" ht="14.25" hidden="false" customHeight="true" outlineLevel="0" collapsed="false"/>
    <row r="791" customFormat="false" ht="14.25" hidden="false" customHeight="true" outlineLevel="0" collapsed="false"/>
    <row r="792" customFormat="false" ht="14.25" hidden="false" customHeight="true" outlineLevel="0" collapsed="false"/>
    <row r="793" customFormat="false" ht="14.25" hidden="false" customHeight="true" outlineLevel="0" collapsed="false"/>
    <row r="794" customFormat="false" ht="14.25" hidden="false" customHeight="true" outlineLevel="0" collapsed="false"/>
    <row r="795" customFormat="false" ht="14.25" hidden="false" customHeight="true" outlineLevel="0" collapsed="false"/>
    <row r="796" customFormat="false" ht="14.25" hidden="false" customHeight="true" outlineLevel="0" collapsed="false"/>
    <row r="797" customFormat="false" ht="14.25" hidden="false" customHeight="true" outlineLevel="0" collapsed="false"/>
    <row r="798" customFormat="false" ht="14.25" hidden="false" customHeight="true" outlineLevel="0" collapsed="false"/>
    <row r="799" customFormat="false" ht="14.25" hidden="false" customHeight="true" outlineLevel="0" collapsed="false"/>
    <row r="800" customFormat="false" ht="14.25" hidden="false" customHeight="true" outlineLevel="0" collapsed="false"/>
    <row r="801" customFormat="false" ht="14.25" hidden="false" customHeight="true" outlineLevel="0" collapsed="false"/>
    <row r="802" customFormat="false" ht="14.25" hidden="false" customHeight="true" outlineLevel="0" collapsed="false"/>
    <row r="803" customFormat="false" ht="14.25" hidden="false" customHeight="true" outlineLevel="0" collapsed="false"/>
    <row r="804" customFormat="false" ht="14.25" hidden="false" customHeight="true" outlineLevel="0" collapsed="false"/>
    <row r="805" customFormat="false" ht="14.25" hidden="false" customHeight="true" outlineLevel="0" collapsed="false"/>
    <row r="806" customFormat="false" ht="14.25" hidden="false" customHeight="true" outlineLevel="0" collapsed="false"/>
    <row r="807" customFormat="false" ht="14.25" hidden="false" customHeight="true" outlineLevel="0" collapsed="false"/>
    <row r="808" customFormat="false" ht="14.25" hidden="false" customHeight="true" outlineLevel="0" collapsed="false"/>
    <row r="809" customFormat="false" ht="14.25" hidden="false" customHeight="true" outlineLevel="0" collapsed="false"/>
    <row r="810" customFormat="false" ht="14.25" hidden="false" customHeight="true" outlineLevel="0" collapsed="false"/>
    <row r="811" customFormat="false" ht="14.25" hidden="false" customHeight="true" outlineLevel="0" collapsed="false"/>
    <row r="812" customFormat="false" ht="14.25" hidden="false" customHeight="true" outlineLevel="0" collapsed="false"/>
    <row r="813" customFormat="false" ht="14.25" hidden="false" customHeight="true" outlineLevel="0" collapsed="false"/>
    <row r="814" customFormat="false" ht="14.25" hidden="false" customHeight="true" outlineLevel="0" collapsed="false"/>
    <row r="815" customFormat="false" ht="14.25" hidden="false" customHeight="true" outlineLevel="0" collapsed="false"/>
    <row r="816" customFormat="false" ht="14.25" hidden="false" customHeight="true" outlineLevel="0" collapsed="false"/>
    <row r="817" customFormat="false" ht="14.25" hidden="false" customHeight="true" outlineLevel="0" collapsed="false"/>
    <row r="818" customFormat="false" ht="14.25" hidden="false" customHeight="true" outlineLevel="0" collapsed="false"/>
    <row r="819" customFormat="false" ht="14.25" hidden="false" customHeight="true" outlineLevel="0" collapsed="false"/>
    <row r="820" customFormat="false" ht="14.25" hidden="false" customHeight="true" outlineLevel="0" collapsed="false"/>
    <row r="821" customFormat="false" ht="14.25" hidden="false" customHeight="true" outlineLevel="0" collapsed="false"/>
    <row r="822" customFormat="false" ht="14.25" hidden="false" customHeight="true" outlineLevel="0" collapsed="false"/>
    <row r="823" customFormat="false" ht="14.25" hidden="false" customHeight="true" outlineLevel="0" collapsed="false"/>
    <row r="824" customFormat="false" ht="14.25" hidden="false" customHeight="true" outlineLevel="0" collapsed="false"/>
    <row r="825" customFormat="false" ht="14.25" hidden="false" customHeight="true" outlineLevel="0" collapsed="false"/>
    <row r="826" customFormat="false" ht="14.25" hidden="false" customHeight="true" outlineLevel="0" collapsed="false"/>
    <row r="827" customFormat="false" ht="14.25" hidden="false" customHeight="true" outlineLevel="0" collapsed="false"/>
    <row r="828" customFormat="false" ht="14.25" hidden="false" customHeight="true" outlineLevel="0" collapsed="false"/>
    <row r="829" customFormat="false" ht="14.25" hidden="false" customHeight="true" outlineLevel="0" collapsed="false"/>
    <row r="830" customFormat="false" ht="14.25" hidden="false" customHeight="true" outlineLevel="0" collapsed="false"/>
    <row r="831" customFormat="false" ht="14.25" hidden="false" customHeight="true" outlineLevel="0" collapsed="false"/>
    <row r="832" customFormat="false" ht="14.25" hidden="false" customHeight="true" outlineLevel="0" collapsed="false"/>
    <row r="833" customFormat="false" ht="14.25" hidden="false" customHeight="true" outlineLevel="0" collapsed="false"/>
    <row r="834" customFormat="false" ht="14.25" hidden="false" customHeight="true" outlineLevel="0" collapsed="false"/>
    <row r="835" customFormat="false" ht="14.25" hidden="false" customHeight="true" outlineLevel="0" collapsed="false"/>
    <row r="836" customFormat="false" ht="14.25" hidden="false" customHeight="true" outlineLevel="0" collapsed="false"/>
    <row r="837" customFormat="false" ht="14.25" hidden="false" customHeight="true" outlineLevel="0" collapsed="false"/>
    <row r="838" customFormat="false" ht="14.25" hidden="false" customHeight="true" outlineLevel="0" collapsed="false"/>
    <row r="839" customFormat="false" ht="14.25" hidden="false" customHeight="true" outlineLevel="0" collapsed="false"/>
    <row r="840" customFormat="false" ht="14.25" hidden="false" customHeight="true" outlineLevel="0" collapsed="false"/>
    <row r="841" customFormat="false" ht="14.25" hidden="false" customHeight="true" outlineLevel="0" collapsed="false"/>
    <row r="842" customFormat="false" ht="14.25" hidden="false" customHeight="true" outlineLevel="0" collapsed="false"/>
    <row r="843" customFormat="false" ht="14.25" hidden="false" customHeight="true" outlineLevel="0" collapsed="false"/>
    <row r="844" customFormat="false" ht="14.25" hidden="false" customHeight="true" outlineLevel="0" collapsed="false"/>
    <row r="845" customFormat="false" ht="14.25" hidden="false" customHeight="true" outlineLevel="0" collapsed="false"/>
    <row r="846" customFormat="false" ht="14.25" hidden="false" customHeight="true" outlineLevel="0" collapsed="false"/>
    <row r="847" customFormat="false" ht="14.25" hidden="false" customHeight="true" outlineLevel="0" collapsed="false"/>
    <row r="848" customFormat="false" ht="14.25" hidden="false" customHeight="true" outlineLevel="0" collapsed="false"/>
    <row r="849" customFormat="false" ht="14.25" hidden="false" customHeight="true" outlineLevel="0" collapsed="false"/>
    <row r="850" customFormat="false" ht="14.25" hidden="false" customHeight="true" outlineLevel="0" collapsed="false"/>
    <row r="851" customFormat="false" ht="14.25" hidden="false" customHeight="true" outlineLevel="0" collapsed="false"/>
    <row r="852" customFormat="false" ht="14.25" hidden="false" customHeight="true" outlineLevel="0" collapsed="false"/>
    <row r="853" customFormat="false" ht="14.25" hidden="false" customHeight="true" outlineLevel="0" collapsed="false"/>
    <row r="854" customFormat="false" ht="14.25" hidden="false" customHeight="true" outlineLevel="0" collapsed="false"/>
    <row r="855" customFormat="false" ht="14.25" hidden="false" customHeight="true" outlineLevel="0" collapsed="false"/>
    <row r="856" customFormat="false" ht="14.25" hidden="false" customHeight="true" outlineLevel="0" collapsed="false"/>
    <row r="857" customFormat="false" ht="14.25" hidden="false" customHeight="true" outlineLevel="0" collapsed="false"/>
    <row r="858" customFormat="false" ht="14.25" hidden="false" customHeight="true" outlineLevel="0" collapsed="false"/>
    <row r="859" customFormat="false" ht="14.25" hidden="false" customHeight="true" outlineLevel="0" collapsed="false"/>
    <row r="860" customFormat="false" ht="14.25" hidden="false" customHeight="true" outlineLevel="0" collapsed="false"/>
    <row r="861" customFormat="false" ht="14.25" hidden="false" customHeight="true" outlineLevel="0" collapsed="false"/>
    <row r="862" customFormat="false" ht="14.25" hidden="false" customHeight="true" outlineLevel="0" collapsed="false"/>
    <row r="863" customFormat="false" ht="14.25" hidden="false" customHeight="true" outlineLevel="0" collapsed="false"/>
    <row r="864" customFormat="false" ht="14.25" hidden="false" customHeight="true" outlineLevel="0" collapsed="false"/>
    <row r="865" customFormat="false" ht="14.25" hidden="false" customHeight="true" outlineLevel="0" collapsed="false"/>
    <row r="866" customFormat="false" ht="14.25" hidden="false" customHeight="true" outlineLevel="0" collapsed="false"/>
    <row r="867" customFormat="false" ht="14.25" hidden="false" customHeight="true" outlineLevel="0" collapsed="false"/>
    <row r="868" customFormat="false" ht="14.25" hidden="false" customHeight="true" outlineLevel="0" collapsed="false"/>
    <row r="869" customFormat="false" ht="14.25" hidden="false" customHeight="true" outlineLevel="0" collapsed="false"/>
    <row r="870" customFormat="false" ht="14.25" hidden="false" customHeight="true" outlineLevel="0" collapsed="false"/>
    <row r="871" customFormat="false" ht="14.25" hidden="false" customHeight="true" outlineLevel="0" collapsed="false"/>
    <row r="872" customFormat="false" ht="14.25" hidden="false" customHeight="true" outlineLevel="0" collapsed="false"/>
    <row r="873" customFormat="false" ht="14.25" hidden="false" customHeight="true" outlineLevel="0" collapsed="false"/>
    <row r="874" customFormat="false" ht="14.25" hidden="false" customHeight="true" outlineLevel="0" collapsed="false"/>
    <row r="875" customFormat="false" ht="14.25" hidden="false" customHeight="true" outlineLevel="0" collapsed="false"/>
    <row r="876" customFormat="false" ht="14.25" hidden="false" customHeight="true" outlineLevel="0" collapsed="false"/>
    <row r="877" customFormat="false" ht="14.25" hidden="false" customHeight="true" outlineLevel="0" collapsed="false"/>
    <row r="878" customFormat="false" ht="14.25" hidden="false" customHeight="true" outlineLevel="0" collapsed="false"/>
    <row r="879" customFormat="false" ht="14.25" hidden="false" customHeight="true" outlineLevel="0" collapsed="false"/>
    <row r="880" customFormat="false" ht="14.25" hidden="false" customHeight="true" outlineLevel="0" collapsed="false"/>
    <row r="881" customFormat="false" ht="14.25" hidden="false" customHeight="true" outlineLevel="0" collapsed="false"/>
    <row r="882" customFormat="false" ht="14.25" hidden="false" customHeight="true" outlineLevel="0" collapsed="false"/>
    <row r="883" customFormat="false" ht="14.25" hidden="false" customHeight="true" outlineLevel="0" collapsed="false"/>
    <row r="884" customFormat="false" ht="14.25" hidden="false" customHeight="true" outlineLevel="0" collapsed="false"/>
    <row r="885" customFormat="false" ht="14.25" hidden="false" customHeight="true" outlineLevel="0" collapsed="false"/>
    <row r="886" customFormat="false" ht="14.25" hidden="false" customHeight="true" outlineLevel="0" collapsed="false"/>
    <row r="887" customFormat="false" ht="14.25" hidden="false" customHeight="true" outlineLevel="0" collapsed="false"/>
    <row r="888" customFormat="false" ht="14.25" hidden="false" customHeight="true" outlineLevel="0" collapsed="false"/>
    <row r="889" customFormat="false" ht="14.25" hidden="false" customHeight="true" outlineLevel="0" collapsed="false"/>
    <row r="890" customFormat="false" ht="14.25" hidden="false" customHeight="true" outlineLevel="0" collapsed="false"/>
    <row r="891" customFormat="false" ht="14.25" hidden="false" customHeight="true" outlineLevel="0" collapsed="false"/>
    <row r="892" customFormat="false" ht="14.25" hidden="false" customHeight="true" outlineLevel="0" collapsed="false"/>
    <row r="893" customFormat="false" ht="14.25" hidden="false" customHeight="true" outlineLevel="0" collapsed="false"/>
    <row r="894" customFormat="false" ht="14.25" hidden="false" customHeight="true" outlineLevel="0" collapsed="false"/>
    <row r="895" customFormat="false" ht="14.25" hidden="false" customHeight="true" outlineLevel="0" collapsed="false"/>
    <row r="896" customFormat="false" ht="14.25" hidden="false" customHeight="true" outlineLevel="0" collapsed="false"/>
    <row r="897" customFormat="false" ht="14.25" hidden="false" customHeight="true" outlineLevel="0" collapsed="false"/>
    <row r="898" customFormat="false" ht="14.25" hidden="false" customHeight="true" outlineLevel="0" collapsed="false"/>
    <row r="899" customFormat="false" ht="14.25" hidden="false" customHeight="true" outlineLevel="0" collapsed="false"/>
    <row r="900" customFormat="false" ht="14.25" hidden="false" customHeight="true" outlineLevel="0" collapsed="false"/>
    <row r="901" customFormat="false" ht="14.25" hidden="false" customHeight="true" outlineLevel="0" collapsed="false"/>
    <row r="902" customFormat="false" ht="14.25" hidden="false" customHeight="true" outlineLevel="0" collapsed="false"/>
    <row r="903" customFormat="false" ht="14.25" hidden="false" customHeight="true" outlineLevel="0" collapsed="false"/>
    <row r="904" customFormat="false" ht="14.25" hidden="false" customHeight="true" outlineLevel="0" collapsed="false"/>
    <row r="905" customFormat="false" ht="14.25" hidden="false" customHeight="true" outlineLevel="0" collapsed="false"/>
    <row r="906" customFormat="false" ht="14.25" hidden="false" customHeight="true" outlineLevel="0" collapsed="false"/>
    <row r="907" customFormat="false" ht="14.25" hidden="false" customHeight="true" outlineLevel="0" collapsed="false"/>
    <row r="908" customFormat="false" ht="14.25" hidden="false" customHeight="true" outlineLevel="0" collapsed="false"/>
    <row r="909" customFormat="false" ht="14.25" hidden="false" customHeight="true" outlineLevel="0" collapsed="false"/>
    <row r="910" customFormat="false" ht="14.25" hidden="false" customHeight="true" outlineLevel="0" collapsed="false"/>
    <row r="911" customFormat="false" ht="14.25" hidden="false" customHeight="true" outlineLevel="0" collapsed="false"/>
    <row r="912" customFormat="false" ht="14.25" hidden="false" customHeight="true" outlineLevel="0" collapsed="false"/>
    <row r="913" customFormat="false" ht="14.25" hidden="false" customHeight="true" outlineLevel="0" collapsed="false"/>
    <row r="914" customFormat="false" ht="14.25" hidden="false" customHeight="true" outlineLevel="0" collapsed="false"/>
    <row r="915" customFormat="false" ht="14.25" hidden="false" customHeight="true" outlineLevel="0" collapsed="false"/>
    <row r="916" customFormat="false" ht="14.25" hidden="false" customHeight="true" outlineLevel="0" collapsed="false"/>
    <row r="917" customFormat="false" ht="14.25" hidden="false" customHeight="true" outlineLevel="0" collapsed="false"/>
    <row r="918" customFormat="false" ht="14.25" hidden="false" customHeight="true" outlineLevel="0" collapsed="false"/>
    <row r="919" customFormat="false" ht="14.25" hidden="false" customHeight="true" outlineLevel="0" collapsed="false"/>
    <row r="920" customFormat="false" ht="14.25" hidden="false" customHeight="true" outlineLevel="0" collapsed="false"/>
    <row r="921" customFormat="false" ht="14.25" hidden="false" customHeight="true" outlineLevel="0" collapsed="false"/>
    <row r="922" customFormat="false" ht="14.25" hidden="false" customHeight="true" outlineLevel="0" collapsed="false"/>
    <row r="923" customFormat="false" ht="14.25" hidden="false" customHeight="true" outlineLevel="0" collapsed="false"/>
    <row r="924" customFormat="false" ht="14.25" hidden="false" customHeight="true" outlineLevel="0" collapsed="false"/>
    <row r="925" customFormat="false" ht="14.25" hidden="false" customHeight="true" outlineLevel="0" collapsed="false"/>
    <row r="926" customFormat="false" ht="14.25" hidden="false" customHeight="true" outlineLevel="0" collapsed="false"/>
    <row r="927" customFormat="false" ht="14.25" hidden="false" customHeight="true" outlineLevel="0" collapsed="false"/>
    <row r="928" customFormat="false" ht="14.25" hidden="false" customHeight="true" outlineLevel="0" collapsed="false"/>
    <row r="929" customFormat="false" ht="14.25" hidden="false" customHeight="true" outlineLevel="0" collapsed="false"/>
    <row r="930" customFormat="false" ht="14.25" hidden="false" customHeight="true" outlineLevel="0" collapsed="false"/>
    <row r="931" customFormat="false" ht="14.25" hidden="false" customHeight="true" outlineLevel="0" collapsed="false"/>
    <row r="932" customFormat="false" ht="14.25" hidden="false" customHeight="true" outlineLevel="0" collapsed="false"/>
    <row r="933" customFormat="false" ht="14.25" hidden="false" customHeight="true" outlineLevel="0" collapsed="false"/>
    <row r="934" customFormat="false" ht="14.25" hidden="false" customHeight="true" outlineLevel="0" collapsed="false"/>
    <row r="935" customFormat="false" ht="14.25" hidden="false" customHeight="true" outlineLevel="0" collapsed="false"/>
    <row r="936" customFormat="false" ht="14.25" hidden="false" customHeight="true" outlineLevel="0" collapsed="false"/>
    <row r="937" customFormat="false" ht="14.25" hidden="false" customHeight="true" outlineLevel="0" collapsed="false"/>
    <row r="938" customFormat="false" ht="14.25" hidden="false" customHeight="true" outlineLevel="0" collapsed="false"/>
    <row r="939" customFormat="false" ht="14.25" hidden="false" customHeight="true" outlineLevel="0" collapsed="false"/>
    <row r="940" customFormat="false" ht="14.25" hidden="false" customHeight="true" outlineLevel="0" collapsed="false"/>
    <row r="941" customFormat="false" ht="14.25" hidden="false" customHeight="true" outlineLevel="0" collapsed="false"/>
    <row r="942" customFormat="false" ht="14.25" hidden="false" customHeight="true" outlineLevel="0" collapsed="false"/>
    <row r="943" customFormat="false" ht="14.25" hidden="false" customHeight="true" outlineLevel="0" collapsed="false"/>
    <row r="944" customFormat="false" ht="14.25" hidden="false" customHeight="true" outlineLevel="0" collapsed="false"/>
    <row r="945" customFormat="false" ht="14.25" hidden="false" customHeight="true" outlineLevel="0" collapsed="false"/>
    <row r="946" customFormat="false" ht="14.25" hidden="false" customHeight="true" outlineLevel="0" collapsed="false"/>
    <row r="947" customFormat="false" ht="14.25" hidden="false" customHeight="true" outlineLevel="0" collapsed="false"/>
    <row r="948" customFormat="false" ht="14.25" hidden="false" customHeight="true" outlineLevel="0" collapsed="false"/>
    <row r="949" customFormat="false" ht="14.25" hidden="false" customHeight="true" outlineLevel="0" collapsed="false"/>
    <row r="950" customFormat="false" ht="14.25" hidden="false" customHeight="true" outlineLevel="0" collapsed="false"/>
    <row r="951" customFormat="false" ht="14.25" hidden="false" customHeight="true" outlineLevel="0" collapsed="false"/>
    <row r="952" customFormat="false" ht="14.25" hidden="false" customHeight="true" outlineLevel="0" collapsed="false"/>
    <row r="953" customFormat="false" ht="14.25" hidden="false" customHeight="true" outlineLevel="0" collapsed="false"/>
    <row r="954" customFormat="false" ht="14.25" hidden="false" customHeight="true" outlineLevel="0" collapsed="false"/>
    <row r="955" customFormat="false" ht="14.25" hidden="false" customHeight="true" outlineLevel="0" collapsed="false"/>
    <row r="956" customFormat="false" ht="14.25" hidden="false" customHeight="true" outlineLevel="0" collapsed="false"/>
    <row r="957" customFormat="false" ht="14.25" hidden="false" customHeight="true" outlineLevel="0" collapsed="false"/>
    <row r="958" customFormat="false" ht="14.25" hidden="false" customHeight="true" outlineLevel="0" collapsed="false"/>
    <row r="959" customFormat="false" ht="14.25" hidden="false" customHeight="true" outlineLevel="0" collapsed="false"/>
    <row r="960" customFormat="false" ht="14.25" hidden="false" customHeight="true" outlineLevel="0" collapsed="false"/>
    <row r="961" customFormat="false" ht="14.25" hidden="false" customHeight="true" outlineLevel="0" collapsed="false"/>
    <row r="962" customFormat="false" ht="14.25" hidden="false" customHeight="true" outlineLevel="0" collapsed="false"/>
    <row r="963" customFormat="false" ht="14.25" hidden="false" customHeight="true" outlineLevel="0" collapsed="false"/>
    <row r="964" customFormat="false" ht="14.25" hidden="false" customHeight="true" outlineLevel="0" collapsed="false"/>
    <row r="965" customFormat="false" ht="14.25" hidden="false" customHeight="true" outlineLevel="0" collapsed="false"/>
    <row r="966" customFormat="false" ht="14.25" hidden="false" customHeight="true" outlineLevel="0" collapsed="false"/>
    <row r="967" customFormat="false" ht="14.25" hidden="false" customHeight="true" outlineLevel="0" collapsed="false"/>
    <row r="968" customFormat="false" ht="14.25" hidden="false" customHeight="true" outlineLevel="0" collapsed="false"/>
    <row r="969" customFormat="false" ht="14.25" hidden="false" customHeight="true" outlineLevel="0" collapsed="false"/>
    <row r="970" customFormat="false" ht="14.25" hidden="false" customHeight="true" outlineLevel="0" collapsed="false"/>
    <row r="971" customFormat="false" ht="14.25" hidden="false" customHeight="true" outlineLevel="0" collapsed="false"/>
    <row r="972" customFormat="false" ht="14.25" hidden="false" customHeight="true" outlineLevel="0" collapsed="false"/>
    <row r="973" customFormat="false" ht="14.25" hidden="false" customHeight="true" outlineLevel="0" collapsed="false"/>
    <row r="974" customFormat="false" ht="14.25" hidden="false" customHeight="true" outlineLevel="0" collapsed="false"/>
    <row r="975" customFormat="false" ht="14.25" hidden="false" customHeight="true" outlineLevel="0" collapsed="false"/>
    <row r="976" customFormat="false" ht="14.25" hidden="false" customHeight="true" outlineLevel="0" collapsed="false"/>
    <row r="977" customFormat="false" ht="14.25" hidden="false" customHeight="true" outlineLevel="0" collapsed="false"/>
    <row r="978" customFormat="false" ht="14.25" hidden="false" customHeight="true" outlineLevel="0" collapsed="false"/>
    <row r="979" customFormat="false" ht="14.25" hidden="false" customHeight="true" outlineLevel="0" collapsed="false"/>
    <row r="980" customFormat="false" ht="14.25" hidden="false" customHeight="true" outlineLevel="0" collapsed="false"/>
    <row r="981" customFormat="false" ht="14.25" hidden="false" customHeight="true" outlineLevel="0" collapsed="false"/>
    <row r="982" customFormat="false" ht="14.25" hidden="false" customHeight="true" outlineLevel="0" collapsed="false"/>
    <row r="983" customFormat="false" ht="14.25" hidden="false" customHeight="true" outlineLevel="0" collapsed="false"/>
    <row r="984" customFormat="false" ht="14.25" hidden="false" customHeight="true" outlineLevel="0" collapsed="false"/>
    <row r="985" customFormat="false" ht="14.25" hidden="false" customHeight="true" outlineLevel="0" collapsed="false"/>
    <row r="986" customFormat="false" ht="14.25" hidden="false" customHeight="true" outlineLevel="0" collapsed="false"/>
    <row r="987" customFormat="false" ht="14.25" hidden="false" customHeight="true" outlineLevel="0" collapsed="false"/>
    <row r="988" customFormat="false" ht="14.25" hidden="false" customHeight="true" outlineLevel="0" collapsed="false"/>
    <row r="989" customFormat="false" ht="14.25" hidden="false" customHeight="true" outlineLevel="0" collapsed="false"/>
    <row r="990" customFormat="false" ht="14.25" hidden="false" customHeight="true" outlineLevel="0" collapsed="false"/>
    <row r="991" customFormat="false" ht="14.25" hidden="false" customHeight="true" outlineLevel="0" collapsed="false"/>
    <row r="992" customFormat="false" ht="14.25" hidden="false" customHeight="true" outlineLevel="0" collapsed="false"/>
    <row r="993" customFormat="false" ht="14.25" hidden="false" customHeight="true" outlineLevel="0" collapsed="false"/>
    <row r="994" customFormat="false" ht="14.25" hidden="false" customHeight="true" outlineLevel="0" collapsed="false"/>
    <row r="995" customFormat="false" ht="14.25" hidden="false" customHeight="true" outlineLevel="0" collapsed="false"/>
    <row r="996" customFormat="false" ht="14.25" hidden="false" customHeight="true" outlineLevel="0" collapsed="false"/>
    <row r="997" customFormat="false" ht="14.25" hidden="false" customHeight="true" outlineLevel="0" collapsed="false"/>
    <row r="998" customFormat="false" ht="14.25" hidden="false" customHeight="true" outlineLevel="0" collapsed="false"/>
    <row r="999" customFormat="false" ht="14.25" hidden="false" customHeight="true" outlineLevel="0" collapsed="false"/>
    <row r="1000" customFormat="false" ht="14.25" hidden="false" customHeight="true" outlineLevel="0" collapsed="false"/>
  </sheetData>
  <mergeCells count="2">
    <mergeCell ref="D3:I3"/>
    <mergeCell ref="J3:O3"/>
  </mergeCell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LibreOffice/7.6.6.3$Windows_X86_64 LibreOffice_project/d97b2716a9a4a2ce1391dee1765565ea469b0ae7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2025-09-22T14:24:48Z</dcterms:created>
  <dc:creator>Jose María Gonzálvez García</dc:creator>
  <dc:description/>
  <dc:language>es-ES</dc:language>
  <cp:lastModifiedBy/>
  <dcterms:modified xsi:type="dcterms:W3CDTF">2025-10-22T13:42:11Z</dcterms:modified>
  <cp:revision>1</cp:revision>
  <dc:subject/>
  <dc:title/>
</cp:coreProperties>
</file>