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hidden" name="PUNTO BASE" sheetId="1" r:id="rId4"/>
    <sheet state="visible" name="PROPOSICIÓN ECONOMICA" sheetId="2" r:id="rId5"/>
  </sheets>
  <definedNames>
    <definedName hidden="1" localSheetId="0" name="_xlnm._FilterDatabase">'PUNTO BASE'!$A$1:$Z$90</definedName>
  </definedNames>
  <calcPr/>
</workbook>
</file>

<file path=xl/sharedStrings.xml><?xml version="1.0" encoding="utf-8"?>
<sst xmlns="http://schemas.openxmlformats.org/spreadsheetml/2006/main" count="1086" uniqueCount="299">
  <si>
    <t>Sociedad NIFCIF</t>
  </si>
  <si>
    <t>Sociedad DESC</t>
  </si>
  <si>
    <t>% sobre total en 2023</t>
  </si>
  <si>
    <t>PANAP</t>
  </si>
  <si>
    <t>adheridas AM licitacion 2020</t>
  </si>
  <si>
    <t>volumen licitación 2024</t>
  </si>
  <si>
    <t>A08000234</t>
  </si>
  <si>
    <t>SGAB</t>
  </si>
  <si>
    <t>NO</t>
  </si>
  <si>
    <t>SI</t>
  </si>
  <si>
    <t>A66098435</t>
  </si>
  <si>
    <t>AIGÜES DE BARCELONA</t>
  </si>
  <si>
    <t>A08332975</t>
  </si>
  <si>
    <t>AQUAMBIENTE</t>
  </si>
  <si>
    <t>A53223764</t>
  </si>
  <si>
    <t>HIDRAQUA</t>
  </si>
  <si>
    <t>A66141185</t>
  </si>
  <si>
    <t>VIAQUA</t>
  </si>
  <si>
    <t>A66141169</t>
  </si>
  <si>
    <t>AQUONA</t>
  </si>
  <si>
    <t>A41461856</t>
  </si>
  <si>
    <t>HIDRALIA</t>
  </si>
  <si>
    <t>A10384386</t>
  </si>
  <si>
    <t>AQUANEX</t>
  </si>
  <si>
    <t>A76624345</t>
  </si>
  <si>
    <t>CANARAGUA</t>
  </si>
  <si>
    <t>B03002441</t>
  </si>
  <si>
    <t>AMAEM</t>
  </si>
  <si>
    <t>A66141201</t>
  </si>
  <si>
    <t>ASTURAGUA</t>
  </si>
  <si>
    <t>A73468498</t>
  </si>
  <si>
    <t>HIDROGEA</t>
  </si>
  <si>
    <t>A85788073</t>
  </si>
  <si>
    <t>AQUATEC</t>
  </si>
  <si>
    <t>A43049956</t>
  </si>
  <si>
    <t>EMATSA</t>
  </si>
  <si>
    <t>A03637899</t>
  </si>
  <si>
    <t>LABAQUA</t>
  </si>
  <si>
    <t>A08146367</t>
  </si>
  <si>
    <t>SOREA</t>
  </si>
  <si>
    <t>B61142378</t>
  </si>
  <si>
    <t>CASSA DEPURACIO</t>
  </si>
  <si>
    <t>A66141177</t>
  </si>
  <si>
    <t>AQUARA</t>
  </si>
  <si>
    <t>B63152664</t>
  </si>
  <si>
    <t>SUEZ SPAIN</t>
  </si>
  <si>
    <t>A53555967</t>
  </si>
  <si>
    <t>AIGÜES ELX</t>
  </si>
  <si>
    <t>A38285961</t>
  </si>
  <si>
    <t>TEIDAGUA</t>
  </si>
  <si>
    <t>A08071664</t>
  </si>
  <si>
    <t>CASSA</t>
  </si>
  <si>
    <t>A18027722</t>
  </si>
  <si>
    <t>EMASAGRA</t>
  </si>
  <si>
    <t>A66141219</t>
  </si>
  <si>
    <t>AQUARBE</t>
  </si>
  <si>
    <t>B60858982</t>
  </si>
  <si>
    <t>DEPURADORES OSONA</t>
  </si>
  <si>
    <t>A53296380</t>
  </si>
  <si>
    <t>AGAMED</t>
  </si>
  <si>
    <t>U02789162</t>
  </si>
  <si>
    <t>UTE AQUONA-CHM EDARS LOTE</t>
  </si>
  <si>
    <t>A02399392</t>
  </si>
  <si>
    <t>AGUAS ALBACETE</t>
  </si>
  <si>
    <t>B43827971</t>
  </si>
  <si>
    <t>COMAIGUA</t>
  </si>
  <si>
    <t>A35499318</t>
  </si>
  <si>
    <t>AGUAS DE TELDE</t>
  </si>
  <si>
    <t>B61497160</t>
  </si>
  <si>
    <t>SIMMAR</t>
  </si>
  <si>
    <t>A29453768</t>
  </si>
  <si>
    <t>AGUAS TORREMOLINOS</t>
  </si>
  <si>
    <t>A18502591</t>
  </si>
  <si>
    <t>AGUASVIRA</t>
  </si>
  <si>
    <t>B60171162</t>
  </si>
  <si>
    <t>SARPI IBÉRICA</t>
  </si>
  <si>
    <t>A21006408</t>
  </si>
  <si>
    <t>EMAHSA</t>
  </si>
  <si>
    <t>B61835575</t>
  </si>
  <si>
    <t>DRENATGES BESOS</t>
  </si>
  <si>
    <t>A08008849</t>
  </si>
  <si>
    <t>AIGUA RIGAT</t>
  </si>
  <si>
    <t>B13503263</t>
  </si>
  <si>
    <t>AGUAS PUERTOLLANO</t>
  </si>
  <si>
    <t>A30383269</t>
  </si>
  <si>
    <t>AGUAS CIEZA</t>
  </si>
  <si>
    <t>A96523329</t>
  </si>
  <si>
    <t>EM AIGUES HORTA</t>
  </si>
  <si>
    <t>A32390684</t>
  </si>
  <si>
    <t>AQUAOURENSE</t>
  </si>
  <si>
    <t>A30575674</t>
  </si>
  <si>
    <t>AGUAS LORCA</t>
  </si>
  <si>
    <t>A96124177</t>
  </si>
  <si>
    <t>AIGÜES CULLERA</t>
  </si>
  <si>
    <t>A17000084</t>
  </si>
  <si>
    <t>AÏGUES PALAMÓS</t>
  </si>
  <si>
    <t>A93026680</t>
  </si>
  <si>
    <t>AGUAS BENAHAVÍS</t>
  </si>
  <si>
    <t>B74271339</t>
  </si>
  <si>
    <t>AGUAS AVILÉS</t>
  </si>
  <si>
    <t>B58395781</t>
  </si>
  <si>
    <t>CONSTRUCCIONS I REBAIXOS</t>
  </si>
  <si>
    <t>A66176785</t>
  </si>
  <si>
    <t>COC</t>
  </si>
  <si>
    <t>B24604373</t>
  </si>
  <si>
    <t>EM AGUAS DE LEON</t>
  </si>
  <si>
    <t>A73086852</t>
  </si>
  <si>
    <t>AGUAS JUMILLA</t>
  </si>
  <si>
    <t>A56091721</t>
  </si>
  <si>
    <t>SUEZ AGRICULTURE SUR</t>
  </si>
  <si>
    <t>A97727853</t>
  </si>
  <si>
    <t>AM PATERNA</t>
  </si>
  <si>
    <t>A08018954</t>
  </si>
  <si>
    <t>AQUALOGY SOLUTIONS</t>
  </si>
  <si>
    <t>A60597077</t>
  </si>
  <si>
    <t>ANAIGUA</t>
  </si>
  <si>
    <t>A73312100</t>
  </si>
  <si>
    <t>SERMUBENIEL</t>
  </si>
  <si>
    <t>G64386626</t>
  </si>
  <si>
    <t>CETAQUA</t>
  </si>
  <si>
    <t>A58981713</t>
  </si>
  <si>
    <t>LAB. DR OLIVER RODES</t>
  </si>
  <si>
    <t>U65570772</t>
  </si>
  <si>
    <t>UTE SALEAL</t>
  </si>
  <si>
    <t>A60622909</t>
  </si>
  <si>
    <t>AIGÜES OSONA</t>
  </si>
  <si>
    <t>U09662925</t>
  </si>
  <si>
    <t>UTE FONTS DE BEURE</t>
  </si>
  <si>
    <t>B55179618</t>
  </si>
  <si>
    <t>AIGÜES COLOMENQUES</t>
  </si>
  <si>
    <t>A08021701</t>
  </si>
  <si>
    <t>AIGÜES ST PERE RIBES</t>
  </si>
  <si>
    <t>A14724355</t>
  </si>
  <si>
    <t>AGUAS MONTILLA</t>
  </si>
  <si>
    <t>B25308818</t>
  </si>
  <si>
    <t>EAS CERVERA I SEGARRA</t>
  </si>
  <si>
    <t>A03466604</t>
  </si>
  <si>
    <t>LOGISTIUM</t>
  </si>
  <si>
    <t>B61930673</t>
  </si>
  <si>
    <t>SOCADE</t>
  </si>
  <si>
    <t>U10358802</t>
  </si>
  <si>
    <t>SERVICIO DE AGUAS DE PLASENCIA</t>
  </si>
  <si>
    <t>B87929816</t>
  </si>
  <si>
    <t>AQUAMBIENTE CIRCULAR ECONOMY SOLUTIONS SL</t>
  </si>
  <si>
    <t>SI (PDTE)</t>
  </si>
  <si>
    <t>B87443032</t>
  </si>
  <si>
    <t>INTERLAB</t>
  </si>
  <si>
    <t>A61821526</t>
  </si>
  <si>
    <t>SYNECTIC</t>
  </si>
  <si>
    <t>U16960460</t>
  </si>
  <si>
    <t>UTE EDAR DON BENITO</t>
  </si>
  <si>
    <t>G93217743</t>
  </si>
  <si>
    <t>CENTRO ANDALUZ DE INVESTIGACIONES DEL AGUA, FUNDACIÓN PRIVADA</t>
  </si>
  <si>
    <t>A85788065</t>
  </si>
  <si>
    <t>ADN</t>
  </si>
  <si>
    <t>G70312020</t>
  </si>
  <si>
    <t>FUNDACIÓN CENTRO GALLEGO DE INVESTIGACIONES DEL AGUA</t>
  </si>
  <si>
    <t>B66145772</t>
  </si>
  <si>
    <t>GESTIÓ AIGUA CALELLA</t>
  </si>
  <si>
    <t>A07036494</t>
  </si>
  <si>
    <t>ATERCA</t>
  </si>
  <si>
    <t>A35420322</t>
  </si>
  <si>
    <t>CANARAGUA MA</t>
  </si>
  <si>
    <t>U67112516</t>
  </si>
  <si>
    <t>UTE DEPURACIÓN MA5</t>
  </si>
  <si>
    <t>B35642198</t>
  </si>
  <si>
    <t>EM AGUAS ANTIGUA</t>
  </si>
  <si>
    <t>A65855124</t>
  </si>
  <si>
    <t>ABS</t>
  </si>
  <si>
    <t>A66138470</t>
  </si>
  <si>
    <t>AQUAE SECURITY</t>
  </si>
  <si>
    <t>U06335319</t>
  </si>
  <si>
    <t>AGUAS DE ALBURQUERQUE</t>
  </si>
  <si>
    <t>U65766925</t>
  </si>
  <si>
    <t>UTE DEPURACIÓN VALLE VINALOPO</t>
  </si>
  <si>
    <t>U73503534</t>
  </si>
  <si>
    <t>PISCINA LAS TORRES</t>
  </si>
  <si>
    <t>U74359480</t>
  </si>
  <si>
    <t>UTE ARBÓN</t>
  </si>
  <si>
    <t>U06533012</t>
  </si>
  <si>
    <t>AGUAS DE MONTEHERMOSO</t>
  </si>
  <si>
    <t>A66140724</t>
  </si>
  <si>
    <t>HIDROBAL</t>
  </si>
  <si>
    <t>A17894585</t>
  </si>
  <si>
    <t>EMACB</t>
  </si>
  <si>
    <t>Suma total</t>
  </si>
  <si>
    <t>Volumen año 2025</t>
  </si>
  <si>
    <t>Volumen anual * duración rentings</t>
  </si>
  <si>
    <t>Volumen año 2025 *duración rentings (48 o 60 meses)</t>
  </si>
  <si>
    <t>Presupuesto estimado base licitacion (2 años)</t>
  </si>
  <si>
    <t>Volumen contrato 2 años = volumen año 2025 *duración rentings (48 o 60 meses)*2 años</t>
  </si>
  <si>
    <t>Valor estimado del Acuerdo Marco</t>
  </si>
  <si>
    <t>Presupuesto estimado base (2 años)+ prórrogas (3 años) + prorroga forzosa (6 meses) +20% presupuesto base</t>
  </si>
  <si>
    <t>Volumen PANAP sobre Valor estimado AM</t>
  </si>
  <si>
    <t>PROPOSICIÓN ECONÓMICA</t>
  </si>
  <si>
    <t>Importes a completar por los proveedores ofertantes</t>
  </si>
  <si>
    <t>VEHICULO</t>
  </si>
  <si>
    <t>TIPO</t>
  </si>
  <si>
    <t>CATEGORIA</t>
  </si>
  <si>
    <t>MARCA</t>
  </si>
  <si>
    <t>MODELO DETALLE</t>
  </si>
  <si>
    <t>ACABADO</t>
  </si>
  <si>
    <t>COMBUSTIBLE/MOTOR</t>
  </si>
  <si>
    <t>DURACIÓN
(meses)</t>
  </si>
  <si>
    <t>KILOMETRAJE TOTAL</t>
  </si>
  <si>
    <t>KILOMETRAJE ANUAL</t>
  </si>
  <si>
    <t>Cuota OFERTADA (€/mes)</t>
  </si>
  <si>
    <t>KM exceso 
(€/km)</t>
  </si>
  <si>
    <t>KM defecto (€/km)</t>
  </si>
  <si>
    <t>Valor residual (€)</t>
  </si>
  <si>
    <t>Cuota ofertada promedio vehículo (€/mes)</t>
  </si>
  <si>
    <t>Unidades vehículo (anual)</t>
  </si>
  <si>
    <t>SUBTOTAL ANUAL = Cuota ofertada promedio vehículo * 12 meses * unidades vehículo (anual)</t>
  </si>
  <si>
    <t>SUBTOTAL DURACIÓN = Subtotal anual * duración rentings</t>
  </si>
  <si>
    <t>A</t>
  </si>
  <si>
    <t>Monovolumen 7 plazas</t>
  </si>
  <si>
    <t>Stellantis</t>
  </si>
  <si>
    <t>Peugeot 5008 - 7 plazas</t>
  </si>
  <si>
    <t>Nuevo PEUGEOT 5008 ALLURE HYBRID 136 eDCS6</t>
  </si>
  <si>
    <t>Micro Híbrido (MHEV)</t>
  </si>
  <si>
    <t>B</t>
  </si>
  <si>
    <t>C</t>
  </si>
  <si>
    <t>D</t>
  </si>
  <si>
    <t>Suv</t>
  </si>
  <si>
    <t>Volkswagen</t>
  </si>
  <si>
    <t>Volkswagen Tiguan</t>
  </si>
  <si>
    <t>Life eHybrid</t>
  </si>
  <si>
    <t>Híbrido Enchufable (PHEV)</t>
  </si>
  <si>
    <t>Volkswagen ID.4</t>
  </si>
  <si>
    <t>Pro</t>
  </si>
  <si>
    <t>Eléctrico (EV)</t>
  </si>
  <si>
    <t>Toyota</t>
  </si>
  <si>
    <t>Toyota RAV4</t>
  </si>
  <si>
    <t>Advance</t>
  </si>
  <si>
    <t>Híbrido (HEV)</t>
  </si>
  <si>
    <t>Berlina</t>
  </si>
  <si>
    <t>Toyota Corolla Sedan</t>
  </si>
  <si>
    <t>Eco</t>
  </si>
  <si>
    <t>Volkswagen ID.3</t>
  </si>
  <si>
    <t>Berlina SW</t>
  </si>
  <si>
    <t>Toyota Corolla Touring Sport</t>
  </si>
  <si>
    <t>Active Plus</t>
  </si>
  <si>
    <t>Compacto</t>
  </si>
  <si>
    <t>Toyota Corolla 5 P</t>
  </si>
  <si>
    <t>Active</t>
  </si>
  <si>
    <t>Dacia</t>
  </si>
  <si>
    <t>Dacia Jogger</t>
  </si>
  <si>
    <t>Expression</t>
  </si>
  <si>
    <t>Renault</t>
  </si>
  <si>
    <t>Renault Arkana</t>
  </si>
  <si>
    <t>Evolution E-Tech</t>
  </si>
  <si>
    <t>E</t>
  </si>
  <si>
    <t>Dacia Spring</t>
  </si>
  <si>
    <t>Business Electric</t>
  </si>
  <si>
    <t>F</t>
  </si>
  <si>
    <t>G</t>
  </si>
  <si>
    <t>H</t>
  </si>
  <si>
    <t>Dacia Sandero</t>
  </si>
  <si>
    <t>GLP Gasolina</t>
  </si>
  <si>
    <t>Toyota Yaris</t>
  </si>
  <si>
    <t>Business Plus</t>
  </si>
  <si>
    <t>Renault Captur</t>
  </si>
  <si>
    <t>Techno</t>
  </si>
  <si>
    <t>Furgoneta Pequeña</t>
  </si>
  <si>
    <t>Citroen E-Berlingo</t>
  </si>
  <si>
    <t>Nuevo ë-Berlingo Van eléctrico 50 kWh Talla M</t>
  </si>
  <si>
    <t>Renault Kangoo ZE</t>
  </si>
  <si>
    <t>Peugeot Partner</t>
  </si>
  <si>
    <t>Nuevo Partner Standard 1000kg BlueHDi 100 S&amp;S 6 Vel. MAN</t>
  </si>
  <si>
    <t>Diesel</t>
  </si>
  <si>
    <t>Furgoneta Grande</t>
  </si>
  <si>
    <t>Peugeot Boxer</t>
  </si>
  <si>
    <t>Nuevo Boxer Furgón 3.3 L2 H1 BlueHDi 140 S&amp;S 6v MAN</t>
  </si>
  <si>
    <t>Furgoneta Mediana</t>
  </si>
  <si>
    <t>Peugeot Expert Furgón S&amp;S Standar</t>
  </si>
  <si>
    <t>Nuevo Expert Furgón BlueHDi 120 S&amp;S 6 Vel. MAN Standard</t>
  </si>
  <si>
    <t>Toyota Proace Van</t>
  </si>
  <si>
    <t>Furgoneta Mediana Combi</t>
  </si>
  <si>
    <t>Renault Trafic Combi L1H1</t>
  </si>
  <si>
    <t>PEUGEOT e-EXPERT COMBI Eléctrico 100Kw Batería 75 Kwh Standard</t>
  </si>
  <si>
    <t>Nuevo E-EXPERT Combi Electrico 100Kw Batería 75 Kwh Standard</t>
  </si>
  <si>
    <t>Furgoneta Pequeña Combi</t>
  </si>
  <si>
    <t>Peugeot E-Rifter</t>
  </si>
  <si>
    <t>Nuevo e-Rifter Allure Standard 100 Kw</t>
  </si>
  <si>
    <t>Furgoneta</t>
  </si>
  <si>
    <t>Citroen Berlingo</t>
  </si>
  <si>
    <t>Nuevo Berlingo VAN Talla M BlueHDi 100 S&amp;S</t>
  </si>
  <si>
    <t>Pickup 4x4</t>
  </si>
  <si>
    <t>Ford</t>
  </si>
  <si>
    <t>Ford Ranger (cabina simple)</t>
  </si>
  <si>
    <t>Ford Ranger (Supercab)</t>
  </si>
  <si>
    <t>Ford Ranger (cabina doble)</t>
  </si>
  <si>
    <t>Dacia Duster (4x2)</t>
  </si>
  <si>
    <t>GLP</t>
  </si>
  <si>
    <t>Dacia Duster (4x4)</t>
  </si>
  <si>
    <t>Gasolina</t>
  </si>
  <si>
    <t>VOLUMEN ANUAL</t>
  </si>
  <si>
    <t>TOTAL = VOLUMEN ANUAL * DURACION RENTINGS</t>
  </si>
  <si>
    <t>PROPUESTA ECONÓMICA 
(en €, IVA excluído)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</si>
</sst>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#,##0.00&quot;€&quot;"/>
    <numFmt numFmtId="165" formatCode="#,##0.00\ [$€-1]"/>
  </numFmts>
  <fonts count="12">
    <font>
      <sz val="10.0"/>
      <color rgb="FF000000"/>
      <name val="Arial"/>
      <scheme val="minor"/>
    </font>
    <font>
      <color theme="1"/>
      <name val="Arial"/>
      <scheme val="minor"/>
    </font>
    <font>
      <color rgb="FFFF0000"/>
      <name val="Arial"/>
      <scheme val="minor"/>
    </font>
    <font>
      <color rgb="FF434343"/>
      <name val="Arial"/>
      <scheme val="minor"/>
    </font>
    <font>
      <b/>
      <color theme="1"/>
      <name val="Arial"/>
      <scheme val="minor"/>
    </font>
    <font>
      <color rgb="FF0000FF"/>
      <name val="Arial"/>
      <scheme val="minor"/>
    </font>
    <font>
      <b/>
      <color rgb="FF000000"/>
      <name val="Arial"/>
      <scheme val="minor"/>
    </font>
    <font/>
    <font>
      <color rgb="FF000000"/>
      <name val="Arial"/>
      <scheme val="minor"/>
    </font>
    <font>
      <b/>
      <sz val="8.0"/>
      <color theme="1"/>
      <name val="Arial"/>
      <scheme val="minor"/>
    </font>
    <font>
      <b/>
      <sz val="12.0"/>
      <color theme="1"/>
      <name val="Arial"/>
      <scheme val="minor"/>
    </font>
    <font>
      <b/>
      <sz val="9.0"/>
      <color theme="1"/>
      <name val="Arial"/>
      <scheme val="minor"/>
    </font>
  </fonts>
  <fills count="6">
    <fill>
      <patternFill patternType="none"/>
    </fill>
    <fill>
      <patternFill patternType="lightGray"/>
    </fill>
    <fill>
      <patternFill patternType="solid">
        <fgColor rgb="FFC9DAF8"/>
        <bgColor rgb="FFC9DAF8"/>
      </patternFill>
    </fill>
    <fill>
      <patternFill patternType="solid">
        <fgColor rgb="FFBDBDBD"/>
        <bgColor rgb="FFBDBDBD"/>
      </patternFill>
    </fill>
    <fill>
      <patternFill patternType="solid">
        <fgColor rgb="FFFFFFFF"/>
        <bgColor rgb="FFFFFFFF"/>
      </patternFill>
    </fill>
    <fill>
      <patternFill patternType="solid">
        <fgColor rgb="FFF3F3F3"/>
        <bgColor rgb="FFF3F3F3"/>
      </patternFill>
    </fill>
  </fills>
  <borders count="8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41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1" numFmtId="4" xfId="0" applyAlignment="1" applyFont="1" applyNumberFormat="1">
      <alignment readingOrder="0"/>
    </xf>
    <xf borderId="0" fillId="0" fontId="1" numFmtId="10" xfId="0" applyAlignment="1" applyFont="1" applyNumberFormat="1">
      <alignment readingOrder="0"/>
    </xf>
    <xf borderId="0" fillId="0" fontId="1" numFmtId="164" xfId="0" applyAlignment="1" applyFont="1" applyNumberFormat="1">
      <alignment readingOrder="0"/>
    </xf>
    <xf borderId="0" fillId="0" fontId="1" numFmtId="0" xfId="0" applyAlignment="1" applyFont="1">
      <alignment horizontal="right" readingOrder="0"/>
    </xf>
    <xf borderId="0" fillId="0" fontId="1" numFmtId="0" xfId="0" applyAlignment="1" applyFont="1">
      <alignment horizontal="right"/>
    </xf>
    <xf borderId="0" fillId="0" fontId="2" numFmtId="0" xfId="0" applyAlignment="1" applyFont="1">
      <alignment readingOrder="0"/>
    </xf>
    <xf borderId="0" fillId="0" fontId="3" numFmtId="0" xfId="0" applyAlignment="1" applyFont="1">
      <alignment readingOrder="0"/>
    </xf>
    <xf borderId="0" fillId="0" fontId="4" numFmtId="0" xfId="0" applyAlignment="1" applyFont="1">
      <alignment readingOrder="0"/>
    </xf>
    <xf borderId="0" fillId="0" fontId="5" numFmtId="0" xfId="0" applyAlignment="1" applyFont="1">
      <alignment readingOrder="0"/>
    </xf>
    <xf borderId="1" fillId="2" fontId="6" numFmtId="0" xfId="0" applyAlignment="1" applyBorder="1" applyFill="1" applyFont="1">
      <alignment horizontal="center" readingOrder="0"/>
    </xf>
    <xf borderId="2" fillId="0" fontId="7" numFmtId="0" xfId="0" applyBorder="1" applyFont="1"/>
    <xf borderId="3" fillId="0" fontId="7" numFmtId="0" xfId="0" applyBorder="1" applyFont="1"/>
    <xf borderId="4" fillId="3" fontId="1" numFmtId="0" xfId="0" applyAlignment="1" applyBorder="1" applyFill="1" applyFont="1">
      <alignment horizontal="center" readingOrder="0" shrinkToFit="0" vertical="center" wrapText="1"/>
    </xf>
    <xf borderId="4" fillId="2" fontId="1" numFmtId="0" xfId="0" applyAlignment="1" applyBorder="1" applyFont="1">
      <alignment horizontal="center" readingOrder="0" shrinkToFit="0" vertical="center" wrapText="1"/>
    </xf>
    <xf borderId="4" fillId="4" fontId="1" numFmtId="0" xfId="0" applyAlignment="1" applyBorder="1" applyFill="1" applyFont="1">
      <alignment horizontal="center" shrinkToFit="0" vertical="center" wrapText="1"/>
    </xf>
    <xf borderId="4" fillId="4" fontId="8" numFmtId="0" xfId="0" applyAlignment="1" applyBorder="1" applyFont="1">
      <alignment horizontal="center" shrinkToFit="0" vertical="center" wrapText="1"/>
    </xf>
    <xf borderId="4" fillId="4" fontId="8" numFmtId="1" xfId="0" applyAlignment="1" applyBorder="1" applyFont="1" applyNumberFormat="1">
      <alignment horizontal="center" vertical="center"/>
    </xf>
    <xf borderId="4" fillId="4" fontId="8" numFmtId="3" xfId="0" applyAlignment="1" applyBorder="1" applyFont="1" applyNumberFormat="1">
      <alignment horizontal="center" vertical="center"/>
    </xf>
    <xf borderId="4" fillId="4" fontId="1" numFmtId="3" xfId="0" applyAlignment="1" applyBorder="1" applyFont="1" applyNumberFormat="1">
      <alignment horizontal="center" vertical="center"/>
    </xf>
    <xf borderId="4" fillId="4" fontId="5" numFmtId="165" xfId="0" applyAlignment="1" applyBorder="1" applyFont="1" applyNumberFormat="1">
      <alignment horizontal="center" readingOrder="0" vertical="center"/>
    </xf>
    <xf borderId="5" fillId="4" fontId="8" numFmtId="165" xfId="0" applyAlignment="1" applyBorder="1" applyFont="1" applyNumberFormat="1">
      <alignment horizontal="center" readingOrder="0" vertical="center"/>
    </xf>
    <xf borderId="5" fillId="4" fontId="8" numFmtId="3" xfId="0" applyAlignment="1" applyBorder="1" applyFont="1" applyNumberFormat="1">
      <alignment horizontal="center" readingOrder="0" vertical="center"/>
    </xf>
    <xf borderId="4" fillId="5" fontId="1" numFmtId="0" xfId="0" applyAlignment="1" applyBorder="1" applyFill="1" applyFont="1">
      <alignment horizontal="center" shrinkToFit="0" vertical="center" wrapText="1"/>
    </xf>
    <xf borderId="4" fillId="5" fontId="8" numFmtId="0" xfId="0" applyAlignment="1" applyBorder="1" applyFont="1">
      <alignment horizontal="center" shrinkToFit="0" vertical="center" wrapText="1"/>
    </xf>
    <xf borderId="4" fillId="5" fontId="8" numFmtId="1" xfId="0" applyAlignment="1" applyBorder="1" applyFont="1" applyNumberFormat="1">
      <alignment horizontal="center" vertical="center"/>
    </xf>
    <xf borderId="4" fillId="5" fontId="8" numFmtId="3" xfId="0" applyAlignment="1" applyBorder="1" applyFont="1" applyNumberFormat="1">
      <alignment horizontal="center" vertical="center"/>
    </xf>
    <xf borderId="4" fillId="5" fontId="1" numFmtId="3" xfId="0" applyAlignment="1" applyBorder="1" applyFont="1" applyNumberFormat="1">
      <alignment horizontal="center" vertical="center"/>
    </xf>
    <xf borderId="4" fillId="5" fontId="5" numFmtId="165" xfId="0" applyAlignment="1" applyBorder="1" applyFont="1" applyNumberFormat="1">
      <alignment horizontal="center" readingOrder="0" vertical="center"/>
    </xf>
    <xf borderId="6" fillId="5" fontId="7" numFmtId="0" xfId="0" applyBorder="1" applyFont="1"/>
    <xf borderId="6" fillId="4" fontId="7" numFmtId="0" xfId="0" applyBorder="1" applyFont="1"/>
    <xf borderId="7" fillId="5" fontId="7" numFmtId="0" xfId="0" applyBorder="1" applyFont="1"/>
    <xf borderId="4" fillId="4" fontId="8" numFmtId="1" xfId="0" applyAlignment="1" applyBorder="1" applyFont="1" applyNumberFormat="1">
      <alignment horizontal="center" readingOrder="0" vertical="center"/>
    </xf>
    <xf borderId="4" fillId="5" fontId="8" numFmtId="1" xfId="0" applyAlignment="1" applyBorder="1" applyFont="1" applyNumberFormat="1">
      <alignment horizontal="center" readingOrder="0" vertical="center"/>
    </xf>
    <xf borderId="4" fillId="3" fontId="9" numFmtId="0" xfId="0" applyAlignment="1" applyBorder="1" applyFont="1">
      <alignment horizontal="center" readingOrder="0"/>
    </xf>
    <xf borderId="4" fillId="3" fontId="10" numFmtId="3" xfId="0" applyAlignment="1" applyBorder="1" applyFont="1" applyNumberFormat="1">
      <alignment horizontal="center"/>
    </xf>
    <xf borderId="4" fillId="3" fontId="10" numFmtId="0" xfId="0" applyAlignment="1" applyBorder="1" applyFont="1">
      <alignment horizontal="center"/>
    </xf>
    <xf borderId="1" fillId="3" fontId="11" numFmtId="0" xfId="0" applyAlignment="1" applyBorder="1" applyFont="1">
      <alignment horizontal="center" readingOrder="0"/>
    </xf>
    <xf borderId="4" fillId="3" fontId="10" numFmtId="165" xfId="0" applyAlignment="1" applyBorder="1" applyFont="1" applyNumberFormat="1">
      <alignment horizontal="center"/>
    </xf>
    <xf borderId="4" fillId="3" fontId="10" numFmtId="165" xfId="0" applyAlignment="1" applyBorder="1" applyFont="1" applyNumberFormat="1">
      <alignment horizontal="center" vertical="center"/>
    </xf>
  </cellXfs>
  <cellStyles count="1">
    <cellStyle xfId="0" name="Normal" builtinId="0"/>
  </cellStyles>
  <dxfs count="1">
    <dxf>
      <font/>
      <fill>
        <patternFill patternType="none"/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23.0"/>
    <col customWidth="1" min="6" max="6" width="22.0"/>
  </cols>
  <sheetData>
    <row r="1">
      <c r="A1" s="1" t="s">
        <v>0</v>
      </c>
      <c r="B1" s="1" t="s">
        <v>1</v>
      </c>
      <c r="C1" s="1">
        <v>2023.0</v>
      </c>
      <c r="D1" s="1" t="s">
        <v>2</v>
      </c>
      <c r="E1" s="1" t="s">
        <v>3</v>
      </c>
      <c r="F1" s="1" t="s">
        <v>4</v>
      </c>
      <c r="G1" s="1" t="s">
        <v>5</v>
      </c>
    </row>
    <row r="2">
      <c r="A2" s="1" t="s">
        <v>6</v>
      </c>
      <c r="B2" s="1" t="s">
        <v>7</v>
      </c>
      <c r="C2" s="2">
        <v>2378792.8</v>
      </c>
      <c r="D2" s="3">
        <v>0.1923</v>
      </c>
      <c r="E2" s="1" t="s">
        <v>8</v>
      </c>
      <c r="F2" s="1" t="s">
        <v>9</v>
      </c>
      <c r="G2" s="4">
        <v>1.882346285E7</v>
      </c>
    </row>
    <row r="3">
      <c r="A3" s="1" t="s">
        <v>10</v>
      </c>
      <c r="B3" s="1" t="s">
        <v>11</v>
      </c>
      <c r="C3" s="2">
        <v>865531.21</v>
      </c>
      <c r="D3" s="3">
        <v>0.07</v>
      </c>
      <c r="E3" s="1" t="s">
        <v>8</v>
      </c>
      <c r="F3" s="1" t="s">
        <v>9</v>
      </c>
      <c r="G3" s="4">
        <v>6848975.91</v>
      </c>
    </row>
    <row r="4">
      <c r="A4" s="1" t="s">
        <v>12</v>
      </c>
      <c r="B4" s="1" t="s">
        <v>13</v>
      </c>
      <c r="C4" s="2">
        <v>805281.51</v>
      </c>
      <c r="D4" s="3">
        <v>0.0651</v>
      </c>
      <c r="E4" s="1" t="s">
        <v>8</v>
      </c>
      <c r="F4" s="1" t="s">
        <v>9</v>
      </c>
      <c r="G4" s="4">
        <v>6372218.12</v>
      </c>
    </row>
    <row r="5">
      <c r="A5" s="1" t="s">
        <v>14</v>
      </c>
      <c r="B5" s="1" t="s">
        <v>15</v>
      </c>
      <c r="C5" s="2">
        <v>754595.94</v>
      </c>
      <c r="D5" s="3">
        <v>0.061</v>
      </c>
      <c r="E5" s="1" t="s">
        <v>8</v>
      </c>
      <c r="F5" s="1" t="s">
        <v>9</v>
      </c>
      <c r="G5" s="4">
        <v>5971141.6</v>
      </c>
    </row>
    <row r="6">
      <c r="A6" s="1" t="s">
        <v>16</v>
      </c>
      <c r="B6" s="1" t="s">
        <v>17</v>
      </c>
      <c r="C6" s="2">
        <v>738867.05</v>
      </c>
      <c r="D6" s="3">
        <v>0.0597</v>
      </c>
      <c r="E6" s="1" t="s">
        <v>8</v>
      </c>
      <c r="F6" s="1" t="s">
        <v>9</v>
      </c>
      <c r="G6" s="4">
        <v>5846678.39</v>
      </c>
    </row>
    <row r="7">
      <c r="A7" s="1" t="s">
        <v>18</v>
      </c>
      <c r="B7" s="1" t="s">
        <v>19</v>
      </c>
      <c r="C7" s="2">
        <v>704986.58</v>
      </c>
      <c r="D7" s="3">
        <v>0.057</v>
      </c>
      <c r="E7" s="1" t="s">
        <v>8</v>
      </c>
      <c r="F7" s="1" t="s">
        <v>9</v>
      </c>
      <c r="G7" s="4">
        <v>5578581.16</v>
      </c>
    </row>
    <row r="8">
      <c r="A8" s="1" t="s">
        <v>20</v>
      </c>
      <c r="B8" s="1" t="s">
        <v>21</v>
      </c>
      <c r="C8" s="2">
        <v>551223.98</v>
      </c>
      <c r="D8" s="3">
        <v>0.0446</v>
      </c>
      <c r="E8" s="1" t="s">
        <v>8</v>
      </c>
      <c r="F8" s="1" t="s">
        <v>9</v>
      </c>
      <c r="G8" s="4">
        <v>4361852.83</v>
      </c>
    </row>
    <row r="9">
      <c r="A9" s="1" t="s">
        <v>22</v>
      </c>
      <c r="B9" s="1" t="s">
        <v>23</v>
      </c>
      <c r="C9" s="2">
        <v>397909.35</v>
      </c>
      <c r="D9" s="3">
        <v>0.0322</v>
      </c>
      <c r="E9" s="1" t="s">
        <v>8</v>
      </c>
      <c r="F9" s="1" t="s">
        <v>9</v>
      </c>
      <c r="G9" s="4">
        <v>3148669.3</v>
      </c>
    </row>
    <row r="10">
      <c r="A10" s="1" t="s">
        <v>24</v>
      </c>
      <c r="B10" s="1" t="s">
        <v>25</v>
      </c>
      <c r="C10" s="2">
        <v>370357.96</v>
      </c>
      <c r="D10" s="3">
        <v>0.0299</v>
      </c>
      <c r="E10" s="1" t="s">
        <v>8</v>
      </c>
      <c r="F10" s="1" t="s">
        <v>9</v>
      </c>
      <c r="G10" s="4">
        <v>2930654.28</v>
      </c>
    </row>
    <row r="11">
      <c r="A11" s="1" t="s">
        <v>26</v>
      </c>
      <c r="B11" s="1" t="s">
        <v>27</v>
      </c>
      <c r="C11" s="2">
        <v>288029.03</v>
      </c>
      <c r="D11" s="3">
        <v>0.0233</v>
      </c>
      <c r="E11" s="1" t="s">
        <v>9</v>
      </c>
      <c r="F11" s="1" t="s">
        <v>9</v>
      </c>
      <c r="G11" s="4">
        <v>2279182.85</v>
      </c>
    </row>
    <row r="12">
      <c r="A12" s="1" t="s">
        <v>28</v>
      </c>
      <c r="B12" s="1" t="s">
        <v>29</v>
      </c>
      <c r="C12" s="2">
        <v>275874.18</v>
      </c>
      <c r="D12" s="3">
        <v>0.0223</v>
      </c>
      <c r="E12" s="1" t="s">
        <v>8</v>
      </c>
      <c r="F12" s="1" t="s">
        <v>9</v>
      </c>
      <c r="G12" s="4">
        <v>2183001.13</v>
      </c>
    </row>
    <row r="13">
      <c r="A13" s="1" t="s">
        <v>30</v>
      </c>
      <c r="B13" s="1" t="s">
        <v>31</v>
      </c>
      <c r="C13" s="2">
        <v>267364.92</v>
      </c>
      <c r="D13" s="3">
        <v>0.0216</v>
      </c>
      <c r="E13" s="1" t="s">
        <v>8</v>
      </c>
      <c r="F13" s="1" t="s">
        <v>9</v>
      </c>
      <c r="G13" s="4">
        <v>2115667.09</v>
      </c>
    </row>
    <row r="14">
      <c r="A14" s="1" t="s">
        <v>32</v>
      </c>
      <c r="B14" s="1" t="s">
        <v>33</v>
      </c>
      <c r="C14" s="2">
        <v>256059.39</v>
      </c>
      <c r="D14" s="3">
        <v>0.0207</v>
      </c>
      <c r="E14" s="1" t="s">
        <v>8</v>
      </c>
      <c r="F14" s="1" t="s">
        <v>9</v>
      </c>
      <c r="G14" s="4">
        <v>2026206.07</v>
      </c>
    </row>
    <row r="15">
      <c r="A15" s="1" t="s">
        <v>34</v>
      </c>
      <c r="B15" s="1" t="s">
        <v>35</v>
      </c>
      <c r="C15" s="2">
        <v>221035.47</v>
      </c>
      <c r="D15" s="3">
        <v>0.0179</v>
      </c>
      <c r="E15" s="1" t="s">
        <v>9</v>
      </c>
      <c r="F15" s="1" t="s">
        <v>9</v>
      </c>
      <c r="G15" s="4">
        <v>1749060.68</v>
      </c>
    </row>
    <row r="16">
      <c r="A16" s="1" t="s">
        <v>36</v>
      </c>
      <c r="B16" s="1" t="s">
        <v>37</v>
      </c>
      <c r="C16" s="2">
        <v>175372.74</v>
      </c>
      <c r="D16" s="3">
        <v>0.0142</v>
      </c>
      <c r="E16" s="1" t="s">
        <v>8</v>
      </c>
      <c r="F16" s="1" t="s">
        <v>9</v>
      </c>
      <c r="G16" s="4">
        <v>1387730.05</v>
      </c>
    </row>
    <row r="17">
      <c r="A17" s="1" t="s">
        <v>38</v>
      </c>
      <c r="B17" s="1" t="s">
        <v>39</v>
      </c>
      <c r="C17" s="2">
        <v>164760.66</v>
      </c>
      <c r="D17" s="3">
        <v>0.0133</v>
      </c>
      <c r="E17" s="1" t="s">
        <v>8</v>
      </c>
      <c r="F17" s="1" t="s">
        <v>9</v>
      </c>
      <c r="G17" s="4">
        <v>1303756.33</v>
      </c>
    </row>
    <row r="18">
      <c r="A18" s="1" t="s">
        <v>40</v>
      </c>
      <c r="B18" s="1" t="s">
        <v>41</v>
      </c>
      <c r="C18" s="2">
        <v>161918.13</v>
      </c>
      <c r="D18" s="3">
        <v>0.0131</v>
      </c>
      <c r="E18" s="1" t="s">
        <v>8</v>
      </c>
      <c r="F18" s="1" t="s">
        <v>9</v>
      </c>
      <c r="G18" s="4">
        <v>1281263.3</v>
      </c>
    </row>
    <row r="19">
      <c r="A19" s="1" t="s">
        <v>42</v>
      </c>
      <c r="B19" s="1" t="s">
        <v>43</v>
      </c>
      <c r="C19" s="2">
        <v>160107.62</v>
      </c>
      <c r="D19" s="3">
        <v>0.0129</v>
      </c>
      <c r="E19" s="1" t="s">
        <v>8</v>
      </c>
      <c r="F19" s="1" t="s">
        <v>9</v>
      </c>
      <c r="G19" s="4">
        <v>1266936.67</v>
      </c>
    </row>
    <row r="20">
      <c r="A20" s="1" t="s">
        <v>44</v>
      </c>
      <c r="B20" s="1" t="s">
        <v>45</v>
      </c>
      <c r="C20" s="2">
        <v>158513.24</v>
      </c>
      <c r="D20" s="3">
        <v>0.0128</v>
      </c>
      <c r="E20" s="1" t="s">
        <v>8</v>
      </c>
      <c r="F20" s="1" t="s">
        <v>9</v>
      </c>
      <c r="G20" s="4">
        <v>1254320.29</v>
      </c>
    </row>
    <row r="21">
      <c r="A21" s="1" t="s">
        <v>46</v>
      </c>
      <c r="B21" s="1" t="s">
        <v>47</v>
      </c>
      <c r="C21" s="2">
        <v>147699.87</v>
      </c>
      <c r="D21" s="3">
        <v>0.0119</v>
      </c>
      <c r="E21" s="1" t="s">
        <v>9</v>
      </c>
      <c r="F21" s="1" t="s">
        <v>9</v>
      </c>
      <c r="G21" s="4">
        <v>1168753.75</v>
      </c>
    </row>
    <row r="22">
      <c r="A22" s="1" t="s">
        <v>48</v>
      </c>
      <c r="B22" s="1" t="s">
        <v>49</v>
      </c>
      <c r="C22" s="2">
        <v>140154.65</v>
      </c>
      <c r="D22" s="3">
        <v>0.0113</v>
      </c>
      <c r="E22" s="1" t="s">
        <v>9</v>
      </c>
      <c r="F22" s="1" t="s">
        <v>9</v>
      </c>
      <c r="G22" s="4">
        <v>1109048.19</v>
      </c>
    </row>
    <row r="23">
      <c r="A23" s="1" t="s">
        <v>50</v>
      </c>
      <c r="B23" s="1" t="s">
        <v>51</v>
      </c>
      <c r="C23" s="2">
        <v>136598.59</v>
      </c>
      <c r="D23" s="3">
        <v>0.011</v>
      </c>
      <c r="E23" s="1" t="s">
        <v>8</v>
      </c>
      <c r="F23" s="1" t="s">
        <v>9</v>
      </c>
      <c r="G23" s="4">
        <v>1080908.97</v>
      </c>
    </row>
    <row r="24">
      <c r="A24" s="1" t="s">
        <v>52</v>
      </c>
      <c r="B24" s="1" t="s">
        <v>53</v>
      </c>
      <c r="C24" s="2">
        <v>128606.41</v>
      </c>
      <c r="D24" s="3">
        <v>0.0104</v>
      </c>
      <c r="E24" s="1" t="s">
        <v>9</v>
      </c>
      <c r="F24" s="1" t="s">
        <v>9</v>
      </c>
      <c r="G24" s="4">
        <v>1017666.6</v>
      </c>
    </row>
    <row r="25">
      <c r="A25" s="1" t="s">
        <v>54</v>
      </c>
      <c r="B25" s="1" t="s">
        <v>55</v>
      </c>
      <c r="C25" s="2">
        <v>126961.73</v>
      </c>
      <c r="D25" s="3">
        <v>0.0103</v>
      </c>
      <c r="E25" s="1" t="s">
        <v>8</v>
      </c>
      <c r="F25" s="1" t="s">
        <v>9</v>
      </c>
      <c r="G25" s="4">
        <v>1004652.2</v>
      </c>
    </row>
    <row r="26">
      <c r="A26" s="1" t="s">
        <v>56</v>
      </c>
      <c r="B26" s="1" t="s">
        <v>57</v>
      </c>
      <c r="C26" s="2">
        <v>106016.11</v>
      </c>
      <c r="D26" s="3">
        <v>0.0086</v>
      </c>
      <c r="E26" s="1" t="s">
        <v>9</v>
      </c>
      <c r="F26" s="1" t="s">
        <v>8</v>
      </c>
      <c r="G26" s="4">
        <v>838908.84</v>
      </c>
    </row>
    <row r="27">
      <c r="A27" s="1" t="s">
        <v>58</v>
      </c>
      <c r="B27" s="1" t="s">
        <v>59</v>
      </c>
      <c r="C27" s="2">
        <v>102454.25</v>
      </c>
      <c r="D27" s="3">
        <v>0.0083</v>
      </c>
      <c r="E27" s="1" t="s">
        <v>8</v>
      </c>
      <c r="F27" s="1" t="s">
        <v>9</v>
      </c>
      <c r="G27" s="4">
        <v>810723.73</v>
      </c>
    </row>
    <row r="28">
      <c r="A28" s="1" t="s">
        <v>60</v>
      </c>
      <c r="B28" s="1" t="s">
        <v>61</v>
      </c>
      <c r="C28" s="2">
        <v>102066.25</v>
      </c>
      <c r="D28" s="3">
        <v>0.0083</v>
      </c>
      <c r="E28" s="1" t="s">
        <v>8</v>
      </c>
      <c r="F28" s="1" t="s">
        <v>8</v>
      </c>
      <c r="G28" s="4">
        <v>807653.47</v>
      </c>
    </row>
    <row r="29">
      <c r="A29" s="1" t="s">
        <v>62</v>
      </c>
      <c r="B29" s="1" t="s">
        <v>63</v>
      </c>
      <c r="C29" s="2">
        <v>92246.38</v>
      </c>
      <c r="D29" s="3">
        <v>0.0075</v>
      </c>
      <c r="E29" s="1" t="s">
        <v>8</v>
      </c>
      <c r="F29" s="1" t="s">
        <v>9</v>
      </c>
      <c r="G29" s="4">
        <v>729948.53</v>
      </c>
    </row>
    <row r="30">
      <c r="A30" s="1" t="s">
        <v>64</v>
      </c>
      <c r="B30" s="1" t="s">
        <v>65</v>
      </c>
      <c r="C30" s="2">
        <v>90389.09</v>
      </c>
      <c r="D30" s="3">
        <v>0.0073</v>
      </c>
      <c r="E30" s="1" t="s">
        <v>9</v>
      </c>
      <c r="F30" s="1" t="s">
        <v>9</v>
      </c>
      <c r="G30" s="4">
        <v>715251.74</v>
      </c>
    </row>
    <row r="31">
      <c r="A31" s="1" t="s">
        <v>66</v>
      </c>
      <c r="B31" s="1" t="s">
        <v>67</v>
      </c>
      <c r="C31" s="2">
        <v>87074.93</v>
      </c>
      <c r="D31" s="3">
        <v>0.007</v>
      </c>
      <c r="E31" s="1" t="s">
        <v>9</v>
      </c>
      <c r="F31" s="1" t="s">
        <v>9</v>
      </c>
      <c r="G31" s="4">
        <v>689026.68</v>
      </c>
    </row>
    <row r="32">
      <c r="A32" s="1" t="s">
        <v>68</v>
      </c>
      <c r="B32" s="1" t="s">
        <v>69</v>
      </c>
      <c r="C32" s="2">
        <v>79561.15</v>
      </c>
      <c r="D32" s="3">
        <v>0.0064</v>
      </c>
      <c r="E32" s="1" t="s">
        <v>8</v>
      </c>
      <c r="F32" s="1" t="s">
        <v>9</v>
      </c>
      <c r="G32" s="4">
        <v>629569.9</v>
      </c>
    </row>
    <row r="33">
      <c r="A33" s="1" t="s">
        <v>70</v>
      </c>
      <c r="B33" s="1" t="s">
        <v>71</v>
      </c>
      <c r="C33" s="2">
        <v>76352.65</v>
      </c>
      <c r="D33" s="3">
        <v>0.0062</v>
      </c>
      <c r="E33" s="1" t="s">
        <v>8</v>
      </c>
      <c r="F33" s="1" t="s">
        <v>9</v>
      </c>
      <c r="G33" s="4">
        <v>604180.94</v>
      </c>
    </row>
    <row r="34">
      <c r="A34" s="1" t="s">
        <v>72</v>
      </c>
      <c r="B34" s="1" t="s">
        <v>73</v>
      </c>
      <c r="C34" s="2">
        <v>73420.4</v>
      </c>
      <c r="D34" s="3">
        <v>0.0059</v>
      </c>
      <c r="E34" s="1" t="s">
        <v>9</v>
      </c>
      <c r="F34" s="1" t="s">
        <v>9</v>
      </c>
      <c r="G34" s="4">
        <v>580977.95</v>
      </c>
    </row>
    <row r="35">
      <c r="A35" s="1" t="s">
        <v>74</v>
      </c>
      <c r="B35" s="1" t="s">
        <v>75</v>
      </c>
      <c r="C35" s="2">
        <v>72595.67</v>
      </c>
      <c r="D35" s="3">
        <v>0.0059</v>
      </c>
      <c r="E35" s="1" t="s">
        <v>8</v>
      </c>
      <c r="F35" s="1" t="s">
        <v>9</v>
      </c>
      <c r="G35" s="4">
        <v>574451.84</v>
      </c>
    </row>
    <row r="36">
      <c r="A36" s="1" t="s">
        <v>76</v>
      </c>
      <c r="B36" s="1" t="s">
        <v>77</v>
      </c>
      <c r="C36" s="2">
        <v>69862.31</v>
      </c>
      <c r="D36" s="3">
        <v>0.0056</v>
      </c>
      <c r="E36" s="1" t="s">
        <v>9</v>
      </c>
      <c r="F36" s="1" t="s">
        <v>9</v>
      </c>
      <c r="G36" s="4">
        <v>552822.67</v>
      </c>
    </row>
    <row r="37">
      <c r="A37" s="1" t="s">
        <v>78</v>
      </c>
      <c r="B37" s="1" t="s">
        <v>79</v>
      </c>
      <c r="C37" s="2">
        <v>66531.39</v>
      </c>
      <c r="D37" s="3">
        <v>0.0054</v>
      </c>
      <c r="E37" s="1" t="s">
        <v>8</v>
      </c>
      <c r="F37" s="1" t="s">
        <v>9</v>
      </c>
      <c r="G37" s="4">
        <v>526465.0</v>
      </c>
    </row>
    <row r="38">
      <c r="A38" s="1" t="s">
        <v>80</v>
      </c>
      <c r="B38" s="1" t="s">
        <v>81</v>
      </c>
      <c r="C38" s="2">
        <v>63209.71</v>
      </c>
      <c r="D38" s="3">
        <v>0.0051</v>
      </c>
      <c r="E38" s="1" t="s">
        <v>8</v>
      </c>
      <c r="F38" s="1" t="s">
        <v>9</v>
      </c>
      <c r="G38" s="4">
        <v>500180.44</v>
      </c>
    </row>
    <row r="39">
      <c r="A39" s="1" t="s">
        <v>82</v>
      </c>
      <c r="B39" s="1" t="s">
        <v>83</v>
      </c>
      <c r="C39" s="2">
        <v>59210.94</v>
      </c>
      <c r="D39" s="3">
        <v>0.0048</v>
      </c>
      <c r="E39" s="1" t="s">
        <v>9</v>
      </c>
      <c r="F39" s="1" t="s">
        <v>9</v>
      </c>
      <c r="G39" s="4">
        <v>468538.05</v>
      </c>
    </row>
    <row r="40">
      <c r="A40" s="1" t="s">
        <v>84</v>
      </c>
      <c r="B40" s="1" t="s">
        <v>85</v>
      </c>
      <c r="C40" s="2">
        <v>58009.32</v>
      </c>
      <c r="D40" s="3">
        <v>0.0047</v>
      </c>
      <c r="E40" s="1" t="s">
        <v>9</v>
      </c>
      <c r="F40" s="1" t="s">
        <v>9</v>
      </c>
      <c r="G40" s="4">
        <v>459029.59</v>
      </c>
    </row>
    <row r="41">
      <c r="A41" s="1" t="s">
        <v>86</v>
      </c>
      <c r="B41" s="1" t="s">
        <v>87</v>
      </c>
      <c r="C41" s="2">
        <v>57884.85</v>
      </c>
      <c r="D41" s="3">
        <v>0.0047</v>
      </c>
      <c r="E41" s="1" t="s">
        <v>9</v>
      </c>
      <c r="F41" s="1" t="s">
        <v>9</v>
      </c>
      <c r="G41" s="4">
        <v>458044.65</v>
      </c>
    </row>
    <row r="42">
      <c r="A42" s="1" t="s">
        <v>88</v>
      </c>
      <c r="B42" s="1" t="s">
        <v>89</v>
      </c>
      <c r="C42" s="2">
        <v>47069.52</v>
      </c>
      <c r="D42" s="3">
        <v>0.0038</v>
      </c>
      <c r="E42" s="1" t="s">
        <v>8</v>
      </c>
      <c r="F42" s="1" t="s">
        <v>9</v>
      </c>
      <c r="G42" s="4">
        <v>372462.6</v>
      </c>
    </row>
    <row r="43">
      <c r="A43" s="1" t="s">
        <v>90</v>
      </c>
      <c r="B43" s="1" t="s">
        <v>91</v>
      </c>
      <c r="C43" s="2">
        <v>46081.76</v>
      </c>
      <c r="D43" s="3">
        <v>0.0037</v>
      </c>
      <c r="E43" s="1" t="s">
        <v>9</v>
      </c>
      <c r="F43" s="1" t="s">
        <v>9</v>
      </c>
      <c r="G43" s="4">
        <v>364646.43</v>
      </c>
    </row>
    <row r="44">
      <c r="A44" s="1" t="s">
        <v>92</v>
      </c>
      <c r="B44" s="1" t="s">
        <v>93</v>
      </c>
      <c r="C44" s="2">
        <v>37160.31</v>
      </c>
      <c r="D44" s="3">
        <v>0.003</v>
      </c>
      <c r="E44" s="1" t="s">
        <v>9</v>
      </c>
      <c r="F44" s="1" t="s">
        <v>9</v>
      </c>
      <c r="G44" s="4">
        <v>294050.71</v>
      </c>
    </row>
    <row r="45">
      <c r="A45" s="1" t="s">
        <v>94</v>
      </c>
      <c r="B45" s="1" t="s">
        <v>95</v>
      </c>
      <c r="C45" s="2">
        <v>36141.93</v>
      </c>
      <c r="D45" s="3">
        <v>0.0029</v>
      </c>
      <c r="E45" s="1" t="s">
        <v>8</v>
      </c>
      <c r="F45" s="1" t="s">
        <v>9</v>
      </c>
      <c r="G45" s="4">
        <v>285992.24</v>
      </c>
    </row>
    <row r="46">
      <c r="A46" s="1" t="s">
        <v>96</v>
      </c>
      <c r="B46" s="1" t="s">
        <v>97</v>
      </c>
      <c r="C46" s="2">
        <v>33646.38</v>
      </c>
      <c r="D46" s="3">
        <v>0.0027</v>
      </c>
      <c r="E46" s="1" t="s">
        <v>9</v>
      </c>
      <c r="F46" s="1" t="s">
        <v>9</v>
      </c>
      <c r="G46" s="4">
        <v>266244.87</v>
      </c>
    </row>
    <row r="47">
      <c r="A47" s="1" t="s">
        <v>98</v>
      </c>
      <c r="B47" s="1" t="s">
        <v>99</v>
      </c>
      <c r="C47" s="2">
        <v>29883.85</v>
      </c>
      <c r="D47" s="3">
        <v>0.0024</v>
      </c>
      <c r="E47" s="1" t="s">
        <v>8</v>
      </c>
      <c r="F47" s="1" t="s">
        <v>9</v>
      </c>
      <c r="G47" s="4">
        <v>236471.85</v>
      </c>
    </row>
    <row r="48">
      <c r="A48" s="1" t="s">
        <v>100</v>
      </c>
      <c r="B48" s="1" t="s">
        <v>101</v>
      </c>
      <c r="C48" s="2">
        <v>28624.8</v>
      </c>
      <c r="D48" s="3">
        <v>0.0023</v>
      </c>
      <c r="E48" s="1" t="s">
        <v>8</v>
      </c>
      <c r="F48" s="1" t="s">
        <v>9</v>
      </c>
      <c r="G48" s="4">
        <v>226508.95</v>
      </c>
    </row>
    <row r="49">
      <c r="A49" s="1" t="s">
        <v>102</v>
      </c>
      <c r="B49" s="1" t="s">
        <v>103</v>
      </c>
      <c r="C49" s="2">
        <v>28420.03</v>
      </c>
      <c r="D49" s="3">
        <v>0.0023</v>
      </c>
      <c r="E49" s="1" t="s">
        <v>8</v>
      </c>
      <c r="F49" s="1" t="s">
        <v>9</v>
      </c>
      <c r="G49" s="4">
        <v>224888.6</v>
      </c>
    </row>
    <row r="50">
      <c r="A50" s="1" t="s">
        <v>104</v>
      </c>
      <c r="B50" s="1" t="s">
        <v>105</v>
      </c>
      <c r="C50" s="2">
        <v>25386.77</v>
      </c>
      <c r="D50" s="3">
        <v>0.0021</v>
      </c>
      <c r="E50" s="1" t="s">
        <v>9</v>
      </c>
      <c r="F50" s="1" t="s">
        <v>9</v>
      </c>
      <c r="G50" s="4">
        <v>200886.32</v>
      </c>
    </row>
    <row r="51">
      <c r="A51" s="1" t="s">
        <v>106</v>
      </c>
      <c r="B51" s="1" t="s">
        <v>107</v>
      </c>
      <c r="C51" s="2">
        <v>23642.71</v>
      </c>
      <c r="D51" s="3">
        <v>0.0019</v>
      </c>
      <c r="E51" s="1" t="s">
        <v>9</v>
      </c>
      <c r="F51" s="1" t="s">
        <v>9</v>
      </c>
      <c r="G51" s="4">
        <v>187085.51</v>
      </c>
    </row>
    <row r="52">
      <c r="A52" s="1" t="s">
        <v>108</v>
      </c>
      <c r="B52" s="1" t="s">
        <v>109</v>
      </c>
      <c r="C52" s="2">
        <v>23237.41</v>
      </c>
      <c r="D52" s="3">
        <v>0.0019</v>
      </c>
      <c r="E52" s="1" t="s">
        <v>8</v>
      </c>
      <c r="F52" s="1" t="s">
        <v>9</v>
      </c>
      <c r="G52" s="4">
        <v>183878.36</v>
      </c>
    </row>
    <row r="53">
      <c r="A53" s="1" t="s">
        <v>110</v>
      </c>
      <c r="B53" s="1" t="s">
        <v>111</v>
      </c>
      <c r="C53" s="2">
        <v>22739.77</v>
      </c>
      <c r="D53" s="3">
        <v>0.0018</v>
      </c>
      <c r="E53" s="1" t="s">
        <v>9</v>
      </c>
      <c r="F53" s="1" t="s">
        <v>9</v>
      </c>
      <c r="G53" s="4">
        <v>179940.52</v>
      </c>
    </row>
    <row r="54">
      <c r="A54" s="1" t="s">
        <v>112</v>
      </c>
      <c r="B54" s="1" t="s">
        <v>113</v>
      </c>
      <c r="C54" s="2">
        <v>22601.83</v>
      </c>
      <c r="D54" s="3">
        <v>0.0018</v>
      </c>
      <c r="E54" s="1" t="s">
        <v>8</v>
      </c>
      <c r="F54" s="1" t="s">
        <v>9</v>
      </c>
      <c r="G54" s="4">
        <v>178849.0</v>
      </c>
    </row>
    <row r="55">
      <c r="A55" s="1" t="s">
        <v>114</v>
      </c>
      <c r="B55" s="1" t="s">
        <v>115</v>
      </c>
      <c r="C55" s="2">
        <v>22293.62</v>
      </c>
      <c r="D55" s="3">
        <v>0.0018</v>
      </c>
      <c r="E55" s="1" t="s">
        <v>8</v>
      </c>
      <c r="F55" s="1" t="s">
        <v>9</v>
      </c>
      <c r="G55" s="4">
        <v>176410.12</v>
      </c>
    </row>
    <row r="56">
      <c r="A56" s="1" t="s">
        <v>116</v>
      </c>
      <c r="B56" s="1" t="s">
        <v>117</v>
      </c>
      <c r="C56" s="2">
        <v>20726.76</v>
      </c>
      <c r="D56" s="3">
        <v>0.0017</v>
      </c>
      <c r="E56" s="1" t="s">
        <v>9</v>
      </c>
      <c r="F56" s="1" t="s">
        <v>9</v>
      </c>
      <c r="G56" s="4">
        <v>164011.51</v>
      </c>
    </row>
    <row r="57">
      <c r="A57" s="1" t="s">
        <v>118</v>
      </c>
      <c r="B57" s="1" t="s">
        <v>119</v>
      </c>
      <c r="C57" s="2">
        <v>20360.95</v>
      </c>
      <c r="D57" s="3">
        <v>0.0016</v>
      </c>
      <c r="E57" s="1" t="s">
        <v>8</v>
      </c>
      <c r="F57" s="1" t="s">
        <v>9</v>
      </c>
      <c r="G57" s="4">
        <v>161116.84</v>
      </c>
    </row>
    <row r="58">
      <c r="A58" s="1" t="s">
        <v>120</v>
      </c>
      <c r="B58" s="1" t="s">
        <v>121</v>
      </c>
      <c r="C58" s="2">
        <v>20189.14</v>
      </c>
      <c r="D58" s="3">
        <v>0.0016</v>
      </c>
      <c r="E58" s="1" t="s">
        <v>8</v>
      </c>
      <c r="F58" s="1" t="s">
        <v>9</v>
      </c>
      <c r="G58" s="4">
        <v>159757.3</v>
      </c>
    </row>
    <row r="59">
      <c r="A59" s="1" t="s">
        <v>122</v>
      </c>
      <c r="B59" s="1" t="s">
        <v>123</v>
      </c>
      <c r="C59" s="2">
        <v>19221.66</v>
      </c>
      <c r="D59" s="3">
        <v>0.0016</v>
      </c>
      <c r="E59" s="1" t="s">
        <v>8</v>
      </c>
      <c r="F59" s="1" t="s">
        <v>9</v>
      </c>
      <c r="G59" s="4">
        <v>152101.61</v>
      </c>
    </row>
    <row r="60">
      <c r="A60" s="1" t="s">
        <v>124</v>
      </c>
      <c r="B60" s="1" t="s">
        <v>125</v>
      </c>
      <c r="C60" s="2">
        <v>18762.96</v>
      </c>
      <c r="D60" s="3">
        <v>0.0015</v>
      </c>
      <c r="E60" s="1" t="s">
        <v>9</v>
      </c>
      <c r="F60" s="1" t="s">
        <v>8</v>
      </c>
      <c r="G60" s="4">
        <v>148471.9</v>
      </c>
    </row>
    <row r="61">
      <c r="A61" s="1" t="s">
        <v>126</v>
      </c>
      <c r="B61" s="1" t="s">
        <v>127</v>
      </c>
      <c r="C61" s="2">
        <v>17234.36</v>
      </c>
      <c r="D61" s="3">
        <v>0.0014</v>
      </c>
      <c r="E61" s="1" t="s">
        <v>8</v>
      </c>
      <c r="F61" s="1" t="s">
        <v>9</v>
      </c>
      <c r="G61" s="4">
        <v>136376.04</v>
      </c>
    </row>
    <row r="62">
      <c r="A62" s="1" t="s">
        <v>128</v>
      </c>
      <c r="B62" s="1" t="s">
        <v>129</v>
      </c>
      <c r="C62" s="2">
        <v>15659.56</v>
      </c>
      <c r="D62" s="3">
        <v>0.0013</v>
      </c>
      <c r="E62" s="1" t="s">
        <v>8</v>
      </c>
      <c r="F62" s="1" t="s">
        <v>9</v>
      </c>
      <c r="G62" s="4">
        <v>123914.59</v>
      </c>
    </row>
    <row r="63">
      <c r="A63" s="1" t="s">
        <v>130</v>
      </c>
      <c r="B63" s="1" t="s">
        <v>131</v>
      </c>
      <c r="C63" s="2">
        <v>15397.71</v>
      </c>
      <c r="D63" s="3">
        <v>0.0012</v>
      </c>
      <c r="E63" s="1" t="s">
        <v>8</v>
      </c>
      <c r="F63" s="1" t="s">
        <v>9</v>
      </c>
      <c r="G63" s="4">
        <v>121842.57</v>
      </c>
    </row>
    <row r="64">
      <c r="A64" s="1" t="s">
        <v>132</v>
      </c>
      <c r="B64" s="1" t="s">
        <v>133</v>
      </c>
      <c r="C64" s="2">
        <v>15008.44</v>
      </c>
      <c r="D64" s="3">
        <v>0.0012</v>
      </c>
      <c r="E64" s="1" t="s">
        <v>9</v>
      </c>
      <c r="F64" s="1" t="s">
        <v>8</v>
      </c>
      <c r="G64" s="4">
        <v>118762.26</v>
      </c>
    </row>
    <row r="65">
      <c r="A65" s="1" t="s">
        <v>134</v>
      </c>
      <c r="B65" s="1" t="s">
        <v>135</v>
      </c>
      <c r="C65" s="2">
        <v>13254.33</v>
      </c>
      <c r="D65" s="3">
        <v>0.0011</v>
      </c>
      <c r="E65" s="1" t="s">
        <v>9</v>
      </c>
      <c r="F65" s="1" t="s">
        <v>9</v>
      </c>
      <c r="G65" s="4">
        <v>104881.93</v>
      </c>
    </row>
    <row r="66">
      <c r="A66" s="1" t="s">
        <v>136</v>
      </c>
      <c r="B66" s="1" t="s">
        <v>137</v>
      </c>
      <c r="C66" s="2">
        <v>12801.58</v>
      </c>
      <c r="D66" s="3">
        <v>0.001</v>
      </c>
      <c r="E66" s="1" t="s">
        <v>8</v>
      </c>
      <c r="F66" s="1" t="s">
        <v>9</v>
      </c>
      <c r="G66" s="4">
        <v>101299.31</v>
      </c>
    </row>
    <row r="67">
      <c r="A67" s="1" t="s">
        <v>138</v>
      </c>
      <c r="B67" s="1" t="s">
        <v>139</v>
      </c>
      <c r="C67" s="2">
        <v>12652.83</v>
      </c>
      <c r="D67" s="3">
        <v>0.001</v>
      </c>
      <c r="E67" s="1" t="s">
        <v>8</v>
      </c>
      <c r="F67" s="1" t="s">
        <v>9</v>
      </c>
      <c r="G67" s="4">
        <v>100122.24</v>
      </c>
    </row>
    <row r="68">
      <c r="A68" s="1" t="s">
        <v>140</v>
      </c>
      <c r="B68" s="1" t="s">
        <v>141</v>
      </c>
      <c r="C68" s="2">
        <v>12391.74</v>
      </c>
      <c r="D68" s="3">
        <v>0.001</v>
      </c>
      <c r="E68" s="1" t="s">
        <v>8</v>
      </c>
      <c r="F68" s="1" t="s">
        <v>9</v>
      </c>
      <c r="G68" s="4">
        <v>98056.23</v>
      </c>
    </row>
    <row r="69">
      <c r="A69" s="1" t="s">
        <v>142</v>
      </c>
      <c r="B69" s="1" t="s">
        <v>143</v>
      </c>
      <c r="C69" s="2">
        <v>11258.95</v>
      </c>
      <c r="D69" s="3">
        <v>9.0E-4</v>
      </c>
      <c r="E69" s="1" t="s">
        <v>8</v>
      </c>
      <c r="F69" s="1" t="s">
        <v>144</v>
      </c>
      <c r="G69" s="4">
        <v>89092.43</v>
      </c>
    </row>
    <row r="70">
      <c r="A70" s="1" t="s">
        <v>145</v>
      </c>
      <c r="B70" s="1" t="s">
        <v>146</v>
      </c>
      <c r="C70" s="2">
        <v>11109.13</v>
      </c>
      <c r="D70" s="3">
        <v>9.0E-4</v>
      </c>
      <c r="E70" s="1" t="s">
        <v>8</v>
      </c>
      <c r="F70" s="1" t="s">
        <v>9</v>
      </c>
      <c r="G70" s="4">
        <v>87906.9</v>
      </c>
    </row>
    <row r="71">
      <c r="A71" s="1" t="s">
        <v>147</v>
      </c>
      <c r="B71" s="1" t="s">
        <v>148</v>
      </c>
      <c r="C71" s="2">
        <v>10735.67</v>
      </c>
      <c r="D71" s="3">
        <v>9.0E-4</v>
      </c>
      <c r="E71" s="1" t="s">
        <v>8</v>
      </c>
      <c r="F71" s="1" t="s">
        <v>9</v>
      </c>
      <c r="G71" s="4">
        <v>84951.7</v>
      </c>
    </row>
    <row r="72">
      <c r="A72" s="1" t="s">
        <v>149</v>
      </c>
      <c r="B72" s="1" t="s">
        <v>150</v>
      </c>
      <c r="C72" s="2">
        <v>8428.13</v>
      </c>
      <c r="D72" s="3">
        <v>7.0E-4</v>
      </c>
      <c r="E72" s="1" t="s">
        <v>8</v>
      </c>
      <c r="F72" s="1" t="s">
        <v>9</v>
      </c>
      <c r="G72" s="4">
        <v>66692.06</v>
      </c>
    </row>
    <row r="73">
      <c r="A73" s="1" t="s">
        <v>151</v>
      </c>
      <c r="B73" s="1" t="s">
        <v>152</v>
      </c>
      <c r="C73" s="2">
        <v>7122.41</v>
      </c>
      <c r="D73" s="3">
        <v>6.0E-4</v>
      </c>
      <c r="E73" s="1" t="s">
        <v>8</v>
      </c>
      <c r="F73" s="1" t="s">
        <v>9</v>
      </c>
      <c r="G73" s="4">
        <v>56359.86</v>
      </c>
    </row>
    <row r="74">
      <c r="A74" s="1" t="s">
        <v>153</v>
      </c>
      <c r="B74" s="1" t="s">
        <v>154</v>
      </c>
      <c r="C74" s="2">
        <v>6769.15</v>
      </c>
      <c r="D74" s="3">
        <v>5.0E-4</v>
      </c>
      <c r="E74" s="1" t="s">
        <v>8</v>
      </c>
      <c r="F74" s="1" t="s">
        <v>9</v>
      </c>
      <c r="G74" s="4">
        <v>53564.5</v>
      </c>
    </row>
    <row r="75">
      <c r="A75" s="1" t="s">
        <v>155</v>
      </c>
      <c r="B75" s="1" t="s">
        <v>156</v>
      </c>
      <c r="C75" s="2">
        <v>6253.64</v>
      </c>
      <c r="D75" s="3">
        <v>5.0E-4</v>
      </c>
      <c r="E75" s="1" t="s">
        <v>8</v>
      </c>
      <c r="F75" s="1" t="s">
        <v>9</v>
      </c>
      <c r="G75" s="4">
        <v>49485.25</v>
      </c>
    </row>
    <row r="76">
      <c r="A76" s="1" t="s">
        <v>157</v>
      </c>
      <c r="B76" s="1" t="s">
        <v>158</v>
      </c>
      <c r="C76" s="2">
        <v>5113.37</v>
      </c>
      <c r="D76" s="3">
        <v>4.0E-4</v>
      </c>
      <c r="E76" s="1" t="s">
        <v>9</v>
      </c>
      <c r="F76" s="1" t="s">
        <v>9</v>
      </c>
      <c r="G76" s="4">
        <v>40462.26</v>
      </c>
    </row>
    <row r="77">
      <c r="A77" s="1" t="s">
        <v>159</v>
      </c>
      <c r="B77" s="1" t="s">
        <v>160</v>
      </c>
      <c r="C77" s="2">
        <v>4667.63</v>
      </c>
      <c r="D77" s="3">
        <v>4.0E-4</v>
      </c>
      <c r="E77" s="1" t="s">
        <v>8</v>
      </c>
      <c r="F77" s="1" t="s">
        <v>9</v>
      </c>
      <c r="G77" s="4">
        <v>36935.1</v>
      </c>
    </row>
    <row r="78">
      <c r="A78" s="1" t="s">
        <v>161</v>
      </c>
      <c r="B78" s="1" t="s">
        <v>162</v>
      </c>
      <c r="C78" s="2">
        <v>4518.2</v>
      </c>
      <c r="D78" s="3">
        <v>4.0E-4</v>
      </c>
      <c r="E78" s="1" t="s">
        <v>8</v>
      </c>
      <c r="F78" s="1" t="s">
        <v>9</v>
      </c>
      <c r="G78" s="4">
        <v>35752.66</v>
      </c>
    </row>
    <row r="79">
      <c r="A79" s="1" t="s">
        <v>163</v>
      </c>
      <c r="B79" s="1" t="s">
        <v>164</v>
      </c>
      <c r="C79" s="2">
        <v>4342.45</v>
      </c>
      <c r="D79" s="3">
        <v>4.0E-4</v>
      </c>
      <c r="E79" s="1" t="s">
        <v>8</v>
      </c>
      <c r="F79" s="1" t="s">
        <v>9</v>
      </c>
      <c r="G79" s="4">
        <v>34361.94</v>
      </c>
    </row>
    <row r="80">
      <c r="A80" s="1" t="s">
        <v>165</v>
      </c>
      <c r="B80" s="1" t="s">
        <v>166</v>
      </c>
      <c r="C80" s="2">
        <v>3964.48</v>
      </c>
      <c r="D80" s="3">
        <v>3.0E-4</v>
      </c>
      <c r="E80" s="1" t="s">
        <v>9</v>
      </c>
      <c r="F80" s="1" t="s">
        <v>9</v>
      </c>
      <c r="G80" s="4">
        <v>31371.06</v>
      </c>
    </row>
    <row r="81">
      <c r="A81" s="1" t="s">
        <v>167</v>
      </c>
      <c r="B81" s="1" t="s">
        <v>168</v>
      </c>
      <c r="C81" s="2">
        <v>2567.64</v>
      </c>
      <c r="D81" s="3">
        <v>2.0E-4</v>
      </c>
      <c r="E81" s="1" t="s">
        <v>8</v>
      </c>
      <c r="F81" s="1" t="s">
        <v>9</v>
      </c>
      <c r="G81" s="4">
        <v>20317.82</v>
      </c>
    </row>
    <row r="82">
      <c r="A82" s="1" t="s">
        <v>169</v>
      </c>
      <c r="B82" s="1" t="s">
        <v>170</v>
      </c>
      <c r="C82" s="2">
        <v>2388.76</v>
      </c>
      <c r="D82" s="3">
        <v>2.0E-4</v>
      </c>
      <c r="E82" s="1" t="s">
        <v>8</v>
      </c>
      <c r="F82" s="1" t="s">
        <v>9</v>
      </c>
      <c r="G82" s="4">
        <v>18902.33</v>
      </c>
    </row>
    <row r="83">
      <c r="A83" s="1" t="s">
        <v>171</v>
      </c>
      <c r="B83" s="1" t="s">
        <v>172</v>
      </c>
      <c r="C83" s="2">
        <v>1884.0</v>
      </c>
      <c r="D83" s="3">
        <v>2.0E-4</v>
      </c>
      <c r="E83" s="1" t="s">
        <v>8</v>
      </c>
      <c r="F83" s="1" t="s">
        <v>9</v>
      </c>
      <c r="G83" s="4">
        <v>14908.15</v>
      </c>
    </row>
    <row r="84">
      <c r="A84" s="1" t="s">
        <v>173</v>
      </c>
      <c r="B84" s="1" t="s">
        <v>174</v>
      </c>
      <c r="C84" s="2">
        <v>1677.0</v>
      </c>
      <c r="D84" s="3">
        <v>1.0E-4</v>
      </c>
      <c r="E84" s="1" t="s">
        <v>8</v>
      </c>
      <c r="F84" s="1" t="s">
        <v>9</v>
      </c>
      <c r="G84" s="4">
        <v>13270.15</v>
      </c>
    </row>
    <row r="85">
      <c r="A85" s="1" t="s">
        <v>175</v>
      </c>
      <c r="B85" s="1" t="s">
        <v>176</v>
      </c>
      <c r="C85" s="2">
        <v>1527.9</v>
      </c>
      <c r="D85" s="3">
        <v>1.0E-4</v>
      </c>
      <c r="E85" s="1" t="s">
        <v>8</v>
      </c>
      <c r="F85" s="1" t="s">
        <v>9</v>
      </c>
      <c r="G85" s="4">
        <v>12090.32</v>
      </c>
    </row>
    <row r="86">
      <c r="A86" s="1" t="s">
        <v>177</v>
      </c>
      <c r="B86" s="1" t="s">
        <v>178</v>
      </c>
      <c r="D86" s="3">
        <v>0.0</v>
      </c>
      <c r="E86" s="1" t="s">
        <v>8</v>
      </c>
      <c r="F86" s="1" t="s">
        <v>9</v>
      </c>
      <c r="G86" s="4">
        <v>0.0</v>
      </c>
    </row>
    <row r="87">
      <c r="A87" s="1" t="s">
        <v>179</v>
      </c>
      <c r="B87" s="1" t="s">
        <v>180</v>
      </c>
      <c r="D87" s="3">
        <v>0.0</v>
      </c>
      <c r="E87" s="1" t="s">
        <v>8</v>
      </c>
      <c r="F87" s="1" t="s">
        <v>9</v>
      </c>
      <c r="G87" s="4">
        <v>0.0</v>
      </c>
    </row>
    <row r="88">
      <c r="A88" s="1" t="s">
        <v>181</v>
      </c>
      <c r="B88" s="1" t="s">
        <v>182</v>
      </c>
      <c r="D88" s="3">
        <v>0.0</v>
      </c>
      <c r="E88" s="1" t="s">
        <v>8</v>
      </c>
      <c r="F88" s="1" t="s">
        <v>9</v>
      </c>
      <c r="G88" s="4">
        <v>0.0</v>
      </c>
    </row>
    <row r="89">
      <c r="A89" s="1" t="s">
        <v>183</v>
      </c>
      <c r="B89" s="1" t="s">
        <v>184</v>
      </c>
      <c r="D89" s="3">
        <v>0.0</v>
      </c>
      <c r="E89" s="1" t="s">
        <v>8</v>
      </c>
      <c r="F89" s="1" t="s">
        <v>9</v>
      </c>
      <c r="G89" s="4">
        <v>0.0</v>
      </c>
    </row>
    <row r="90">
      <c r="A90" s="1" t="s">
        <v>185</v>
      </c>
      <c r="C90" s="2">
        <v>1.236840963E7</v>
      </c>
      <c r="D90" s="3">
        <v>1.0</v>
      </c>
      <c r="F90" s="1">
        <v>0.0</v>
      </c>
      <c r="G90" s="2">
        <v>9.787161758E7</v>
      </c>
    </row>
    <row r="93">
      <c r="E93" s="5" t="s">
        <v>186</v>
      </c>
      <c r="F93" s="4">
        <v>3510833.4</v>
      </c>
    </row>
    <row r="94">
      <c r="E94" s="5" t="s">
        <v>187</v>
      </c>
      <c r="F94" s="4">
        <v>1.658840976E7</v>
      </c>
      <c r="G94" s="1" t="s">
        <v>188</v>
      </c>
    </row>
    <row r="95">
      <c r="E95" s="5" t="s">
        <v>189</v>
      </c>
      <c r="F95" s="4">
        <v>3.317681952E7</v>
      </c>
      <c r="G95" s="1" t="s">
        <v>190</v>
      </c>
    </row>
    <row r="96">
      <c r="E96" s="5" t="s">
        <v>191</v>
      </c>
      <c r="F96" s="4">
        <v>9.787161758E7</v>
      </c>
      <c r="G96" s="1" t="s">
        <v>192</v>
      </c>
    </row>
    <row r="97">
      <c r="E97" s="6"/>
    </row>
    <row r="98">
      <c r="E98" s="5" t="s">
        <v>193</v>
      </c>
      <c r="F98" s="4">
        <v>1.4187127E7</v>
      </c>
    </row>
    <row r="99">
      <c r="E99" s="6"/>
    </row>
  </sheetData>
  <autoFilter ref="$A$1:$Z$9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93C47D"/>
    <outlinePr summaryBelow="0" summaryRight="0"/>
    <pageSetUpPr fitToPage="1"/>
  </sheetPr>
  <sheetViews>
    <sheetView showGridLines="0" workbookViewId="0"/>
  </sheetViews>
  <sheetFormatPr customHeight="1" defaultColWidth="12.63" defaultRowHeight="15.75"/>
  <cols>
    <col customWidth="1" min="1" max="1" width="4.38"/>
    <col customWidth="1" min="2" max="2" width="12.13"/>
    <col customWidth="1" min="3" max="3" width="10.25"/>
    <col customWidth="1" min="4" max="4" width="13.75"/>
    <col customWidth="1" min="5" max="5" width="11.0"/>
    <col customWidth="1" min="6" max="6" width="16.75"/>
    <col customWidth="1" min="7" max="7" width="18.0"/>
    <col customWidth="1" min="8" max="8" width="15.63"/>
    <col customWidth="1" min="9" max="9" width="13.0"/>
    <col customWidth="1" min="10" max="10" width="15.38"/>
    <col customWidth="1" min="11" max="11" width="16.25"/>
    <col customWidth="1" min="12" max="12" width="14.13"/>
    <col customWidth="1" min="13" max="13" width="12.63"/>
    <col customWidth="1" min="14" max="14" width="13.38"/>
    <col customWidth="1" min="18" max="19" width="16.38"/>
  </cols>
  <sheetData>
    <row r="2">
      <c r="F2" s="7"/>
      <c r="G2" s="7"/>
      <c r="H2" s="7"/>
      <c r="I2" s="8"/>
      <c r="L2" s="7"/>
      <c r="O2" s="7"/>
      <c r="P2" s="7"/>
      <c r="Q2" s="7"/>
    </row>
    <row r="3">
      <c r="B3" s="9" t="s">
        <v>194</v>
      </c>
      <c r="F3" s="7"/>
      <c r="G3" s="7"/>
      <c r="H3" s="7"/>
      <c r="L3" s="10"/>
    </row>
    <row r="4">
      <c r="L4" s="11" t="s">
        <v>195</v>
      </c>
      <c r="M4" s="12"/>
      <c r="N4" s="12"/>
      <c r="O4" s="13"/>
    </row>
    <row r="5">
      <c r="B5" s="14" t="s">
        <v>196</v>
      </c>
      <c r="C5" s="14" t="s">
        <v>197</v>
      </c>
      <c r="D5" s="14" t="s">
        <v>198</v>
      </c>
      <c r="E5" s="14" t="s">
        <v>199</v>
      </c>
      <c r="F5" s="14" t="s">
        <v>200</v>
      </c>
      <c r="G5" s="14" t="s">
        <v>201</v>
      </c>
      <c r="H5" s="14" t="s">
        <v>202</v>
      </c>
      <c r="I5" s="14" t="s">
        <v>203</v>
      </c>
      <c r="J5" s="14" t="s">
        <v>204</v>
      </c>
      <c r="K5" s="14" t="s">
        <v>205</v>
      </c>
      <c r="L5" s="15" t="s">
        <v>206</v>
      </c>
      <c r="M5" s="15" t="s">
        <v>207</v>
      </c>
      <c r="N5" s="15" t="s">
        <v>208</v>
      </c>
      <c r="O5" s="15" t="s">
        <v>209</v>
      </c>
      <c r="P5" s="14" t="s">
        <v>210</v>
      </c>
      <c r="Q5" s="14" t="s">
        <v>211</v>
      </c>
      <c r="R5" s="14" t="s">
        <v>212</v>
      </c>
      <c r="S5" s="14" t="s">
        <v>213</v>
      </c>
    </row>
    <row r="6">
      <c r="B6" s="16">
        <v>1.0</v>
      </c>
      <c r="C6" s="16" t="s">
        <v>214</v>
      </c>
      <c r="D6" s="16" t="s">
        <v>215</v>
      </c>
      <c r="E6" s="17" t="s">
        <v>216</v>
      </c>
      <c r="F6" s="17" t="s">
        <v>217</v>
      </c>
      <c r="G6" s="17" t="s">
        <v>218</v>
      </c>
      <c r="H6" s="17" t="s">
        <v>219</v>
      </c>
      <c r="I6" s="18">
        <v>48.0</v>
      </c>
      <c r="J6" s="19">
        <v>60000.0</v>
      </c>
      <c r="K6" s="20">
        <v>15000.0</v>
      </c>
      <c r="L6" s="21"/>
      <c r="M6" s="21"/>
      <c r="N6" s="21"/>
      <c r="O6" s="21"/>
      <c r="P6" s="22" t="str">
        <f>AVERAGE(L6,L7,L8,L9)</f>
        <v>#DIV/0!</v>
      </c>
      <c r="Q6" s="23">
        <v>8.0</v>
      </c>
      <c r="R6" s="22" t="str">
        <f>P6*Q6*12</f>
        <v>#DIV/0!</v>
      </c>
      <c r="S6" s="22" t="str">
        <f>R6*I6/12</f>
        <v>#DIV/0!</v>
      </c>
    </row>
    <row r="7">
      <c r="B7" s="24">
        <v>1.0</v>
      </c>
      <c r="C7" s="24" t="s">
        <v>220</v>
      </c>
      <c r="D7" s="24" t="s">
        <v>215</v>
      </c>
      <c r="E7" s="25" t="s">
        <v>216</v>
      </c>
      <c r="F7" s="25" t="s">
        <v>217</v>
      </c>
      <c r="G7" s="25" t="s">
        <v>218</v>
      </c>
      <c r="H7" s="25" t="s">
        <v>219</v>
      </c>
      <c r="I7" s="26">
        <v>48.0</v>
      </c>
      <c r="J7" s="27">
        <v>100000.0</v>
      </c>
      <c r="K7" s="28">
        <v>25000.0</v>
      </c>
      <c r="L7" s="29"/>
      <c r="M7" s="29"/>
      <c r="N7" s="29"/>
      <c r="O7" s="29"/>
      <c r="P7" s="30"/>
      <c r="Q7" s="30"/>
      <c r="R7" s="30"/>
      <c r="S7" s="30"/>
    </row>
    <row r="8">
      <c r="B8" s="16">
        <v>1.0</v>
      </c>
      <c r="C8" s="16" t="s">
        <v>221</v>
      </c>
      <c r="D8" s="16" t="s">
        <v>215</v>
      </c>
      <c r="E8" s="17" t="s">
        <v>216</v>
      </c>
      <c r="F8" s="17" t="s">
        <v>217</v>
      </c>
      <c r="G8" s="17" t="s">
        <v>218</v>
      </c>
      <c r="H8" s="17" t="s">
        <v>219</v>
      </c>
      <c r="I8" s="18">
        <v>48.0</v>
      </c>
      <c r="J8" s="19">
        <v>140000.0</v>
      </c>
      <c r="K8" s="20">
        <v>35000.0</v>
      </c>
      <c r="L8" s="21"/>
      <c r="M8" s="21"/>
      <c r="N8" s="21"/>
      <c r="O8" s="21"/>
      <c r="P8" s="31"/>
      <c r="Q8" s="31"/>
      <c r="R8" s="31"/>
      <c r="S8" s="31"/>
    </row>
    <row r="9">
      <c r="B9" s="24">
        <v>1.0</v>
      </c>
      <c r="C9" s="24" t="s">
        <v>222</v>
      </c>
      <c r="D9" s="24" t="s">
        <v>215</v>
      </c>
      <c r="E9" s="25" t="s">
        <v>216</v>
      </c>
      <c r="F9" s="25" t="s">
        <v>217</v>
      </c>
      <c r="G9" s="25" t="s">
        <v>218</v>
      </c>
      <c r="H9" s="25" t="s">
        <v>219</v>
      </c>
      <c r="I9" s="26">
        <v>48.0</v>
      </c>
      <c r="J9" s="27">
        <v>180000.0</v>
      </c>
      <c r="K9" s="28">
        <v>45000.0</v>
      </c>
      <c r="L9" s="29"/>
      <c r="M9" s="29"/>
      <c r="N9" s="29"/>
      <c r="O9" s="29"/>
      <c r="P9" s="32"/>
      <c r="Q9" s="32"/>
      <c r="R9" s="32"/>
      <c r="S9" s="32"/>
    </row>
    <row r="10">
      <c r="B10" s="16">
        <v>2.0</v>
      </c>
      <c r="C10" s="16" t="s">
        <v>214</v>
      </c>
      <c r="D10" s="16" t="s">
        <v>223</v>
      </c>
      <c r="E10" s="17" t="s">
        <v>224</v>
      </c>
      <c r="F10" s="17" t="s">
        <v>225</v>
      </c>
      <c r="G10" s="17" t="s">
        <v>226</v>
      </c>
      <c r="H10" s="17" t="s">
        <v>227</v>
      </c>
      <c r="I10" s="18">
        <v>48.0</v>
      </c>
      <c r="J10" s="19">
        <v>60000.0</v>
      </c>
      <c r="K10" s="20">
        <v>15000.0</v>
      </c>
      <c r="L10" s="21"/>
      <c r="M10" s="21"/>
      <c r="N10" s="21"/>
      <c r="O10" s="21"/>
      <c r="P10" s="22" t="str">
        <f>AVERAGE(L10,L11,L12,L13)</f>
        <v>#DIV/0!</v>
      </c>
      <c r="Q10" s="23">
        <v>8.0</v>
      </c>
      <c r="R10" s="22" t="str">
        <f>P10*Q10*12</f>
        <v>#DIV/0!</v>
      </c>
      <c r="S10" s="22" t="str">
        <f>R10*I10/12</f>
        <v>#DIV/0!</v>
      </c>
    </row>
    <row r="11">
      <c r="B11" s="24">
        <v>2.0</v>
      </c>
      <c r="C11" s="24" t="s">
        <v>220</v>
      </c>
      <c r="D11" s="24" t="s">
        <v>223</v>
      </c>
      <c r="E11" s="25" t="s">
        <v>224</v>
      </c>
      <c r="F11" s="25" t="s">
        <v>225</v>
      </c>
      <c r="G11" s="25" t="s">
        <v>226</v>
      </c>
      <c r="H11" s="25" t="s">
        <v>227</v>
      </c>
      <c r="I11" s="26">
        <v>48.0</v>
      </c>
      <c r="J11" s="27">
        <v>100000.0</v>
      </c>
      <c r="K11" s="28">
        <v>25000.0</v>
      </c>
      <c r="L11" s="29"/>
      <c r="M11" s="29"/>
      <c r="N11" s="29"/>
      <c r="O11" s="29"/>
      <c r="P11" s="30"/>
      <c r="Q11" s="30"/>
      <c r="R11" s="30"/>
      <c r="S11" s="30"/>
    </row>
    <row r="12">
      <c r="B12" s="16">
        <v>2.0</v>
      </c>
      <c r="C12" s="16" t="s">
        <v>221</v>
      </c>
      <c r="D12" s="16" t="s">
        <v>223</v>
      </c>
      <c r="E12" s="17" t="s">
        <v>224</v>
      </c>
      <c r="F12" s="17" t="s">
        <v>225</v>
      </c>
      <c r="G12" s="17" t="s">
        <v>226</v>
      </c>
      <c r="H12" s="17" t="s">
        <v>227</v>
      </c>
      <c r="I12" s="18">
        <v>48.0</v>
      </c>
      <c r="J12" s="19">
        <v>140000.0</v>
      </c>
      <c r="K12" s="20">
        <v>35000.0</v>
      </c>
      <c r="L12" s="21"/>
      <c r="M12" s="21"/>
      <c r="N12" s="21"/>
      <c r="O12" s="21"/>
      <c r="P12" s="31"/>
      <c r="Q12" s="31"/>
      <c r="R12" s="31"/>
      <c r="S12" s="31"/>
    </row>
    <row r="13">
      <c r="B13" s="24">
        <v>2.0</v>
      </c>
      <c r="C13" s="24" t="s">
        <v>222</v>
      </c>
      <c r="D13" s="24" t="s">
        <v>223</v>
      </c>
      <c r="E13" s="25" t="s">
        <v>224</v>
      </c>
      <c r="F13" s="25" t="s">
        <v>225</v>
      </c>
      <c r="G13" s="25" t="s">
        <v>226</v>
      </c>
      <c r="H13" s="25" t="s">
        <v>227</v>
      </c>
      <c r="I13" s="26">
        <v>48.0</v>
      </c>
      <c r="J13" s="27">
        <v>180000.0</v>
      </c>
      <c r="K13" s="28">
        <v>45000.0</v>
      </c>
      <c r="L13" s="29"/>
      <c r="M13" s="29"/>
      <c r="N13" s="29"/>
      <c r="O13" s="29"/>
      <c r="P13" s="32"/>
      <c r="Q13" s="32"/>
      <c r="R13" s="32"/>
      <c r="S13" s="32"/>
    </row>
    <row r="14">
      <c r="B14" s="16">
        <v>3.0</v>
      </c>
      <c r="C14" s="16" t="s">
        <v>214</v>
      </c>
      <c r="D14" s="16" t="s">
        <v>223</v>
      </c>
      <c r="E14" s="17" t="s">
        <v>224</v>
      </c>
      <c r="F14" s="17" t="s">
        <v>228</v>
      </c>
      <c r="G14" s="17" t="s">
        <v>229</v>
      </c>
      <c r="H14" s="17" t="s">
        <v>230</v>
      </c>
      <c r="I14" s="18">
        <v>48.0</v>
      </c>
      <c r="J14" s="19">
        <v>60000.0</v>
      </c>
      <c r="K14" s="20">
        <v>15000.0</v>
      </c>
      <c r="L14" s="21"/>
      <c r="M14" s="21"/>
      <c r="N14" s="21"/>
      <c r="O14" s="21"/>
      <c r="P14" s="22" t="str">
        <f>AVERAGE(L14,L15,L16,L17)</f>
        <v>#DIV/0!</v>
      </c>
      <c r="Q14" s="23">
        <v>3.0</v>
      </c>
      <c r="R14" s="22" t="str">
        <f>P14*Q14*12</f>
        <v>#DIV/0!</v>
      </c>
      <c r="S14" s="22" t="str">
        <f>R14*I14/12</f>
        <v>#DIV/0!</v>
      </c>
    </row>
    <row r="15">
      <c r="B15" s="24">
        <v>3.0</v>
      </c>
      <c r="C15" s="24" t="s">
        <v>220</v>
      </c>
      <c r="D15" s="24" t="s">
        <v>223</v>
      </c>
      <c r="E15" s="25" t="s">
        <v>224</v>
      </c>
      <c r="F15" s="25" t="s">
        <v>228</v>
      </c>
      <c r="G15" s="25" t="s">
        <v>229</v>
      </c>
      <c r="H15" s="25" t="s">
        <v>230</v>
      </c>
      <c r="I15" s="26">
        <v>48.0</v>
      </c>
      <c r="J15" s="27">
        <v>100000.0</v>
      </c>
      <c r="K15" s="28">
        <v>25000.0</v>
      </c>
      <c r="L15" s="29"/>
      <c r="M15" s="29"/>
      <c r="N15" s="29"/>
      <c r="O15" s="29"/>
      <c r="P15" s="30"/>
      <c r="Q15" s="30"/>
      <c r="R15" s="30"/>
      <c r="S15" s="30"/>
    </row>
    <row r="16">
      <c r="B16" s="16">
        <v>3.0</v>
      </c>
      <c r="C16" s="16" t="s">
        <v>221</v>
      </c>
      <c r="D16" s="16" t="s">
        <v>223</v>
      </c>
      <c r="E16" s="17" t="s">
        <v>224</v>
      </c>
      <c r="F16" s="17" t="s">
        <v>228</v>
      </c>
      <c r="G16" s="17" t="s">
        <v>229</v>
      </c>
      <c r="H16" s="17" t="s">
        <v>230</v>
      </c>
      <c r="I16" s="18">
        <v>48.0</v>
      </c>
      <c r="J16" s="19">
        <v>140000.0</v>
      </c>
      <c r="K16" s="20">
        <v>35000.0</v>
      </c>
      <c r="L16" s="21"/>
      <c r="M16" s="21"/>
      <c r="N16" s="21"/>
      <c r="O16" s="21"/>
      <c r="P16" s="31"/>
      <c r="Q16" s="31"/>
      <c r="R16" s="31"/>
      <c r="S16" s="31"/>
    </row>
    <row r="17">
      <c r="B17" s="24">
        <v>3.0</v>
      </c>
      <c r="C17" s="24" t="s">
        <v>222</v>
      </c>
      <c r="D17" s="24" t="s">
        <v>223</v>
      </c>
      <c r="E17" s="25" t="s">
        <v>224</v>
      </c>
      <c r="F17" s="25" t="s">
        <v>228</v>
      </c>
      <c r="G17" s="25" t="s">
        <v>229</v>
      </c>
      <c r="H17" s="25" t="s">
        <v>230</v>
      </c>
      <c r="I17" s="26">
        <v>48.0</v>
      </c>
      <c r="J17" s="27">
        <v>180000.0</v>
      </c>
      <c r="K17" s="28">
        <v>45000.0</v>
      </c>
      <c r="L17" s="29"/>
      <c r="M17" s="29"/>
      <c r="N17" s="29"/>
      <c r="O17" s="29"/>
      <c r="P17" s="32"/>
      <c r="Q17" s="32"/>
      <c r="R17" s="32"/>
      <c r="S17" s="32"/>
    </row>
    <row r="18">
      <c r="B18" s="16">
        <v>4.0</v>
      </c>
      <c r="C18" s="16" t="s">
        <v>214</v>
      </c>
      <c r="D18" s="16" t="s">
        <v>223</v>
      </c>
      <c r="E18" s="17" t="s">
        <v>231</v>
      </c>
      <c r="F18" s="17" t="s">
        <v>232</v>
      </c>
      <c r="G18" s="17" t="s">
        <v>233</v>
      </c>
      <c r="H18" s="17" t="s">
        <v>234</v>
      </c>
      <c r="I18" s="18">
        <v>48.0</v>
      </c>
      <c r="J18" s="19">
        <v>60000.0</v>
      </c>
      <c r="K18" s="20">
        <v>15000.0</v>
      </c>
      <c r="L18" s="21"/>
      <c r="M18" s="21"/>
      <c r="N18" s="21"/>
      <c r="O18" s="21"/>
      <c r="P18" s="22" t="str">
        <f>AVERAGE(L18,L19,L20,L21)</f>
        <v>#DIV/0!</v>
      </c>
      <c r="Q18" s="23">
        <v>26.0</v>
      </c>
      <c r="R18" s="22" t="str">
        <f>P18*Q18*12</f>
        <v>#DIV/0!</v>
      </c>
      <c r="S18" s="22" t="str">
        <f>R18*I18/12</f>
        <v>#DIV/0!</v>
      </c>
    </row>
    <row r="19">
      <c r="B19" s="24">
        <v>4.0</v>
      </c>
      <c r="C19" s="24" t="s">
        <v>220</v>
      </c>
      <c r="D19" s="24" t="s">
        <v>223</v>
      </c>
      <c r="E19" s="25" t="s">
        <v>231</v>
      </c>
      <c r="F19" s="25" t="s">
        <v>232</v>
      </c>
      <c r="G19" s="25" t="s">
        <v>233</v>
      </c>
      <c r="H19" s="25" t="s">
        <v>234</v>
      </c>
      <c r="I19" s="26">
        <v>48.0</v>
      </c>
      <c r="J19" s="27">
        <v>100000.0</v>
      </c>
      <c r="K19" s="28">
        <v>25000.0</v>
      </c>
      <c r="L19" s="29"/>
      <c r="M19" s="29"/>
      <c r="N19" s="29"/>
      <c r="O19" s="29"/>
      <c r="P19" s="30"/>
      <c r="Q19" s="30"/>
      <c r="R19" s="30"/>
      <c r="S19" s="30"/>
    </row>
    <row r="20">
      <c r="B20" s="16">
        <v>4.0</v>
      </c>
      <c r="C20" s="16" t="s">
        <v>221</v>
      </c>
      <c r="D20" s="16" t="s">
        <v>223</v>
      </c>
      <c r="E20" s="17" t="s">
        <v>231</v>
      </c>
      <c r="F20" s="17" t="s">
        <v>232</v>
      </c>
      <c r="G20" s="17" t="s">
        <v>233</v>
      </c>
      <c r="H20" s="17" t="s">
        <v>234</v>
      </c>
      <c r="I20" s="18">
        <v>48.0</v>
      </c>
      <c r="J20" s="19">
        <v>140000.0</v>
      </c>
      <c r="K20" s="20">
        <v>35000.0</v>
      </c>
      <c r="L20" s="21"/>
      <c r="M20" s="21"/>
      <c r="N20" s="21"/>
      <c r="O20" s="21"/>
      <c r="P20" s="31"/>
      <c r="Q20" s="31"/>
      <c r="R20" s="31"/>
      <c r="S20" s="31"/>
    </row>
    <row r="21">
      <c r="B21" s="24">
        <v>4.0</v>
      </c>
      <c r="C21" s="24" t="s">
        <v>222</v>
      </c>
      <c r="D21" s="24" t="s">
        <v>223</v>
      </c>
      <c r="E21" s="25" t="s">
        <v>231</v>
      </c>
      <c r="F21" s="25" t="s">
        <v>232</v>
      </c>
      <c r="G21" s="25" t="s">
        <v>233</v>
      </c>
      <c r="H21" s="25" t="s">
        <v>234</v>
      </c>
      <c r="I21" s="26">
        <v>48.0</v>
      </c>
      <c r="J21" s="27">
        <v>180000.0</v>
      </c>
      <c r="K21" s="28">
        <v>45000.0</v>
      </c>
      <c r="L21" s="29"/>
      <c r="M21" s="29"/>
      <c r="N21" s="29"/>
      <c r="O21" s="29"/>
      <c r="P21" s="32"/>
      <c r="Q21" s="32"/>
      <c r="R21" s="32"/>
      <c r="S21" s="32"/>
    </row>
    <row r="22">
      <c r="B22" s="16">
        <v>5.0</v>
      </c>
      <c r="C22" s="16" t="s">
        <v>214</v>
      </c>
      <c r="D22" s="16" t="s">
        <v>235</v>
      </c>
      <c r="E22" s="17" t="s">
        <v>231</v>
      </c>
      <c r="F22" s="17" t="s">
        <v>236</v>
      </c>
      <c r="G22" s="17" t="s">
        <v>237</v>
      </c>
      <c r="H22" s="17" t="s">
        <v>234</v>
      </c>
      <c r="I22" s="18">
        <v>48.0</v>
      </c>
      <c r="J22" s="19">
        <v>60000.0</v>
      </c>
      <c r="K22" s="20">
        <v>15000.0</v>
      </c>
      <c r="L22" s="21"/>
      <c r="M22" s="21"/>
      <c r="N22" s="21"/>
      <c r="O22" s="21"/>
      <c r="P22" s="22" t="str">
        <f>AVERAGE(L22,L23,L24,L25)</f>
        <v>#DIV/0!</v>
      </c>
      <c r="Q22" s="23">
        <v>5.0</v>
      </c>
      <c r="R22" s="22" t="str">
        <f>P22*Q22*12</f>
        <v>#DIV/0!</v>
      </c>
      <c r="S22" s="22" t="str">
        <f>R22*I22/12</f>
        <v>#DIV/0!</v>
      </c>
    </row>
    <row r="23">
      <c r="B23" s="24">
        <v>5.0</v>
      </c>
      <c r="C23" s="24" t="s">
        <v>220</v>
      </c>
      <c r="D23" s="24" t="s">
        <v>235</v>
      </c>
      <c r="E23" s="25" t="s">
        <v>231</v>
      </c>
      <c r="F23" s="25" t="s">
        <v>236</v>
      </c>
      <c r="G23" s="25" t="s">
        <v>237</v>
      </c>
      <c r="H23" s="25" t="s">
        <v>234</v>
      </c>
      <c r="I23" s="26">
        <v>48.0</v>
      </c>
      <c r="J23" s="27">
        <v>100000.0</v>
      </c>
      <c r="K23" s="28">
        <v>25000.0</v>
      </c>
      <c r="L23" s="29"/>
      <c r="M23" s="29"/>
      <c r="N23" s="29"/>
      <c r="O23" s="29"/>
      <c r="P23" s="30"/>
      <c r="Q23" s="30"/>
      <c r="R23" s="30"/>
      <c r="S23" s="30"/>
    </row>
    <row r="24">
      <c r="B24" s="16">
        <v>5.0</v>
      </c>
      <c r="C24" s="16" t="s">
        <v>221</v>
      </c>
      <c r="D24" s="16" t="s">
        <v>235</v>
      </c>
      <c r="E24" s="17" t="s">
        <v>231</v>
      </c>
      <c r="F24" s="17" t="s">
        <v>236</v>
      </c>
      <c r="G24" s="17" t="s">
        <v>237</v>
      </c>
      <c r="H24" s="17" t="s">
        <v>234</v>
      </c>
      <c r="I24" s="18">
        <v>48.0</v>
      </c>
      <c r="J24" s="19">
        <v>140000.0</v>
      </c>
      <c r="K24" s="20">
        <v>35000.0</v>
      </c>
      <c r="L24" s="21"/>
      <c r="M24" s="21"/>
      <c r="N24" s="21"/>
      <c r="O24" s="21"/>
      <c r="P24" s="31"/>
      <c r="Q24" s="31"/>
      <c r="R24" s="31"/>
      <c r="S24" s="31"/>
    </row>
    <row r="25">
      <c r="B25" s="24">
        <v>5.0</v>
      </c>
      <c r="C25" s="24" t="s">
        <v>222</v>
      </c>
      <c r="D25" s="24" t="s">
        <v>235</v>
      </c>
      <c r="E25" s="25" t="s">
        <v>231</v>
      </c>
      <c r="F25" s="25" t="s">
        <v>236</v>
      </c>
      <c r="G25" s="25" t="s">
        <v>237</v>
      </c>
      <c r="H25" s="25" t="s">
        <v>234</v>
      </c>
      <c r="I25" s="26">
        <v>48.0</v>
      </c>
      <c r="J25" s="27">
        <v>180000.0</v>
      </c>
      <c r="K25" s="28">
        <v>45000.0</v>
      </c>
      <c r="L25" s="29"/>
      <c r="M25" s="29"/>
      <c r="N25" s="29"/>
      <c r="O25" s="29"/>
      <c r="P25" s="32"/>
      <c r="Q25" s="32"/>
      <c r="R25" s="32"/>
      <c r="S25" s="32"/>
    </row>
    <row r="26">
      <c r="B26" s="16">
        <v>6.0</v>
      </c>
      <c r="C26" s="16" t="s">
        <v>214</v>
      </c>
      <c r="D26" s="16" t="s">
        <v>235</v>
      </c>
      <c r="E26" s="17" t="s">
        <v>224</v>
      </c>
      <c r="F26" s="17" t="s">
        <v>238</v>
      </c>
      <c r="G26" s="17" t="s">
        <v>229</v>
      </c>
      <c r="H26" s="17" t="s">
        <v>230</v>
      </c>
      <c r="I26" s="18">
        <v>48.0</v>
      </c>
      <c r="J26" s="19">
        <v>60000.0</v>
      </c>
      <c r="K26" s="20">
        <v>15000.0</v>
      </c>
      <c r="L26" s="21"/>
      <c r="M26" s="21"/>
      <c r="N26" s="21"/>
      <c r="O26" s="21"/>
      <c r="P26" s="22" t="str">
        <f>AVERAGE(L26,L27,L28,L29)</f>
        <v>#DIV/0!</v>
      </c>
      <c r="Q26" s="23">
        <v>5.0</v>
      </c>
      <c r="R26" s="22" t="str">
        <f>P26*Q26*12</f>
        <v>#DIV/0!</v>
      </c>
      <c r="S26" s="22" t="str">
        <f>R26*I26/12</f>
        <v>#DIV/0!</v>
      </c>
    </row>
    <row r="27">
      <c r="B27" s="24">
        <v>6.0</v>
      </c>
      <c r="C27" s="24" t="s">
        <v>220</v>
      </c>
      <c r="D27" s="24" t="s">
        <v>235</v>
      </c>
      <c r="E27" s="25" t="s">
        <v>224</v>
      </c>
      <c r="F27" s="25" t="s">
        <v>238</v>
      </c>
      <c r="G27" s="25" t="s">
        <v>229</v>
      </c>
      <c r="H27" s="25" t="s">
        <v>230</v>
      </c>
      <c r="I27" s="26">
        <v>48.0</v>
      </c>
      <c r="J27" s="27">
        <v>100000.0</v>
      </c>
      <c r="K27" s="28">
        <v>25000.0</v>
      </c>
      <c r="L27" s="29"/>
      <c r="M27" s="29"/>
      <c r="N27" s="29"/>
      <c r="O27" s="29"/>
      <c r="P27" s="30"/>
      <c r="Q27" s="30"/>
      <c r="R27" s="30"/>
      <c r="S27" s="30"/>
    </row>
    <row r="28">
      <c r="B28" s="16">
        <v>6.0</v>
      </c>
      <c r="C28" s="16" t="s">
        <v>221</v>
      </c>
      <c r="D28" s="16" t="s">
        <v>235</v>
      </c>
      <c r="E28" s="17" t="s">
        <v>224</v>
      </c>
      <c r="F28" s="17" t="s">
        <v>238</v>
      </c>
      <c r="G28" s="17" t="s">
        <v>229</v>
      </c>
      <c r="H28" s="17" t="s">
        <v>230</v>
      </c>
      <c r="I28" s="18">
        <v>48.0</v>
      </c>
      <c r="J28" s="19">
        <v>140000.0</v>
      </c>
      <c r="K28" s="20">
        <v>35000.0</v>
      </c>
      <c r="L28" s="21"/>
      <c r="M28" s="21"/>
      <c r="N28" s="21"/>
      <c r="O28" s="21"/>
      <c r="P28" s="31"/>
      <c r="Q28" s="31"/>
      <c r="R28" s="31"/>
      <c r="S28" s="31"/>
    </row>
    <row r="29">
      <c r="B29" s="24">
        <v>6.0</v>
      </c>
      <c r="C29" s="24" t="s">
        <v>222</v>
      </c>
      <c r="D29" s="24" t="s">
        <v>235</v>
      </c>
      <c r="E29" s="25" t="s">
        <v>224</v>
      </c>
      <c r="F29" s="25" t="s">
        <v>238</v>
      </c>
      <c r="G29" s="25" t="s">
        <v>229</v>
      </c>
      <c r="H29" s="25" t="s">
        <v>230</v>
      </c>
      <c r="I29" s="26">
        <v>48.0</v>
      </c>
      <c r="J29" s="27">
        <v>180000.0</v>
      </c>
      <c r="K29" s="28">
        <v>45000.0</v>
      </c>
      <c r="L29" s="29"/>
      <c r="M29" s="29"/>
      <c r="N29" s="29"/>
      <c r="O29" s="29"/>
      <c r="P29" s="32"/>
      <c r="Q29" s="32"/>
      <c r="R29" s="32"/>
      <c r="S29" s="32"/>
    </row>
    <row r="30">
      <c r="B30" s="16">
        <v>7.0</v>
      </c>
      <c r="C30" s="16" t="s">
        <v>214</v>
      </c>
      <c r="D30" s="16" t="s">
        <v>239</v>
      </c>
      <c r="E30" s="17" t="s">
        <v>231</v>
      </c>
      <c r="F30" s="17" t="s">
        <v>240</v>
      </c>
      <c r="G30" s="17" t="s">
        <v>241</v>
      </c>
      <c r="H30" s="17" t="s">
        <v>234</v>
      </c>
      <c r="I30" s="18">
        <v>48.0</v>
      </c>
      <c r="J30" s="19">
        <v>60000.0</v>
      </c>
      <c r="K30" s="20">
        <v>15000.0</v>
      </c>
      <c r="L30" s="21"/>
      <c r="M30" s="21"/>
      <c r="N30" s="21"/>
      <c r="O30" s="21"/>
      <c r="P30" s="22" t="str">
        <f>AVERAGE(L30,L31,L32,L33)</f>
        <v>#DIV/0!</v>
      </c>
      <c r="Q30" s="23">
        <v>18.0</v>
      </c>
      <c r="R30" s="22" t="str">
        <f>P30*Q30*12</f>
        <v>#DIV/0!</v>
      </c>
      <c r="S30" s="22" t="str">
        <f>R30*I30/12</f>
        <v>#DIV/0!</v>
      </c>
    </row>
    <row r="31">
      <c r="B31" s="24">
        <v>7.0</v>
      </c>
      <c r="C31" s="24" t="s">
        <v>220</v>
      </c>
      <c r="D31" s="24" t="s">
        <v>239</v>
      </c>
      <c r="E31" s="25" t="s">
        <v>231</v>
      </c>
      <c r="F31" s="25" t="s">
        <v>240</v>
      </c>
      <c r="G31" s="25" t="s">
        <v>241</v>
      </c>
      <c r="H31" s="25" t="s">
        <v>234</v>
      </c>
      <c r="I31" s="26">
        <v>48.0</v>
      </c>
      <c r="J31" s="27">
        <v>100000.0</v>
      </c>
      <c r="K31" s="28">
        <v>25000.0</v>
      </c>
      <c r="L31" s="29"/>
      <c r="M31" s="29"/>
      <c r="N31" s="29"/>
      <c r="O31" s="29"/>
      <c r="P31" s="30"/>
      <c r="Q31" s="30"/>
      <c r="R31" s="30"/>
      <c r="S31" s="30"/>
    </row>
    <row r="32">
      <c r="B32" s="16">
        <v>7.0</v>
      </c>
      <c r="C32" s="16" t="s">
        <v>221</v>
      </c>
      <c r="D32" s="16" t="s">
        <v>239</v>
      </c>
      <c r="E32" s="17" t="s">
        <v>231</v>
      </c>
      <c r="F32" s="17" t="s">
        <v>240</v>
      </c>
      <c r="G32" s="17" t="s">
        <v>241</v>
      </c>
      <c r="H32" s="17" t="s">
        <v>234</v>
      </c>
      <c r="I32" s="18">
        <v>48.0</v>
      </c>
      <c r="J32" s="19">
        <v>140000.0</v>
      </c>
      <c r="K32" s="20">
        <v>35000.0</v>
      </c>
      <c r="L32" s="21"/>
      <c r="M32" s="21"/>
      <c r="N32" s="21"/>
      <c r="O32" s="21"/>
      <c r="P32" s="31"/>
      <c r="Q32" s="31"/>
      <c r="R32" s="31"/>
      <c r="S32" s="31"/>
    </row>
    <row r="33">
      <c r="B33" s="24">
        <v>7.0</v>
      </c>
      <c r="C33" s="24" t="s">
        <v>222</v>
      </c>
      <c r="D33" s="24" t="s">
        <v>239</v>
      </c>
      <c r="E33" s="25" t="s">
        <v>231</v>
      </c>
      <c r="F33" s="25" t="s">
        <v>240</v>
      </c>
      <c r="G33" s="25" t="s">
        <v>241</v>
      </c>
      <c r="H33" s="25" t="s">
        <v>234</v>
      </c>
      <c r="I33" s="26">
        <v>48.0</v>
      </c>
      <c r="J33" s="27">
        <v>180000.0</v>
      </c>
      <c r="K33" s="28">
        <v>45000.0</v>
      </c>
      <c r="L33" s="29"/>
      <c r="M33" s="29"/>
      <c r="N33" s="29"/>
      <c r="O33" s="29"/>
      <c r="P33" s="32"/>
      <c r="Q33" s="32"/>
      <c r="R33" s="32"/>
      <c r="S33" s="32"/>
    </row>
    <row r="34">
      <c r="B34" s="16">
        <v>8.0</v>
      </c>
      <c r="C34" s="16" t="s">
        <v>214</v>
      </c>
      <c r="D34" s="16" t="s">
        <v>242</v>
      </c>
      <c r="E34" s="17" t="s">
        <v>231</v>
      </c>
      <c r="F34" s="17" t="s">
        <v>243</v>
      </c>
      <c r="G34" s="17" t="s">
        <v>244</v>
      </c>
      <c r="H34" s="17" t="s">
        <v>234</v>
      </c>
      <c r="I34" s="18">
        <v>48.0</v>
      </c>
      <c r="J34" s="19">
        <v>60000.0</v>
      </c>
      <c r="K34" s="20">
        <v>15000.0</v>
      </c>
      <c r="L34" s="21"/>
      <c r="M34" s="21"/>
      <c r="N34" s="21"/>
      <c r="O34" s="21"/>
      <c r="P34" s="22" t="str">
        <f>AVERAGE(L34,L35,L36,L37)</f>
        <v>#DIV/0!</v>
      </c>
      <c r="Q34" s="23">
        <v>16.0</v>
      </c>
      <c r="R34" s="22" t="str">
        <f>P34*Q34*12</f>
        <v>#DIV/0!</v>
      </c>
      <c r="S34" s="22" t="str">
        <f>R34*I34/12</f>
        <v>#DIV/0!</v>
      </c>
    </row>
    <row r="35">
      <c r="B35" s="24">
        <v>8.0</v>
      </c>
      <c r="C35" s="24" t="s">
        <v>220</v>
      </c>
      <c r="D35" s="24" t="s">
        <v>242</v>
      </c>
      <c r="E35" s="25" t="s">
        <v>231</v>
      </c>
      <c r="F35" s="25" t="s">
        <v>243</v>
      </c>
      <c r="G35" s="25" t="s">
        <v>244</v>
      </c>
      <c r="H35" s="25" t="s">
        <v>234</v>
      </c>
      <c r="I35" s="26">
        <v>48.0</v>
      </c>
      <c r="J35" s="27">
        <v>100000.0</v>
      </c>
      <c r="K35" s="28">
        <v>25000.0</v>
      </c>
      <c r="L35" s="29"/>
      <c r="M35" s="29"/>
      <c r="N35" s="29"/>
      <c r="O35" s="29"/>
      <c r="P35" s="30"/>
      <c r="Q35" s="30"/>
      <c r="R35" s="30"/>
      <c r="S35" s="30"/>
    </row>
    <row r="36">
      <c r="B36" s="16">
        <v>8.0</v>
      </c>
      <c r="C36" s="16" t="s">
        <v>221</v>
      </c>
      <c r="D36" s="16" t="s">
        <v>242</v>
      </c>
      <c r="E36" s="17" t="s">
        <v>231</v>
      </c>
      <c r="F36" s="17" t="s">
        <v>243</v>
      </c>
      <c r="G36" s="17" t="s">
        <v>244</v>
      </c>
      <c r="H36" s="17" t="s">
        <v>234</v>
      </c>
      <c r="I36" s="18">
        <v>48.0</v>
      </c>
      <c r="J36" s="19">
        <v>140000.0</v>
      </c>
      <c r="K36" s="20">
        <v>35000.0</v>
      </c>
      <c r="L36" s="21"/>
      <c r="M36" s="21"/>
      <c r="N36" s="21"/>
      <c r="O36" s="21"/>
      <c r="P36" s="31"/>
      <c r="Q36" s="31"/>
      <c r="R36" s="31"/>
      <c r="S36" s="31"/>
    </row>
    <row r="37">
      <c r="B37" s="24">
        <v>8.0</v>
      </c>
      <c r="C37" s="24" t="s">
        <v>222</v>
      </c>
      <c r="D37" s="24" t="s">
        <v>242</v>
      </c>
      <c r="E37" s="25" t="s">
        <v>231</v>
      </c>
      <c r="F37" s="25" t="s">
        <v>243</v>
      </c>
      <c r="G37" s="25" t="s">
        <v>244</v>
      </c>
      <c r="H37" s="25" t="s">
        <v>234</v>
      </c>
      <c r="I37" s="26">
        <v>48.0</v>
      </c>
      <c r="J37" s="27">
        <v>180000.0</v>
      </c>
      <c r="K37" s="28">
        <v>45000.0</v>
      </c>
      <c r="L37" s="29"/>
      <c r="M37" s="29"/>
      <c r="N37" s="29"/>
      <c r="O37" s="29"/>
      <c r="P37" s="32"/>
      <c r="Q37" s="32"/>
      <c r="R37" s="32"/>
      <c r="S37" s="32"/>
    </row>
    <row r="38">
      <c r="B38" s="16">
        <v>9.0</v>
      </c>
      <c r="C38" s="16" t="s">
        <v>214</v>
      </c>
      <c r="D38" s="16" t="s">
        <v>215</v>
      </c>
      <c r="E38" s="17" t="s">
        <v>245</v>
      </c>
      <c r="F38" s="17" t="s">
        <v>246</v>
      </c>
      <c r="G38" s="17" t="s">
        <v>247</v>
      </c>
      <c r="H38" s="17" t="s">
        <v>234</v>
      </c>
      <c r="I38" s="18">
        <v>48.0</v>
      </c>
      <c r="J38" s="19">
        <v>60000.0</v>
      </c>
      <c r="K38" s="20">
        <v>15000.0</v>
      </c>
      <c r="L38" s="21"/>
      <c r="M38" s="21"/>
      <c r="N38" s="21"/>
      <c r="O38" s="21"/>
      <c r="P38" s="22" t="str">
        <f>AVERAGE(L38,L39,L40,L41)</f>
        <v>#DIV/0!</v>
      </c>
      <c r="Q38" s="23">
        <v>5.0</v>
      </c>
      <c r="R38" s="22" t="str">
        <f>P38*Q38*12</f>
        <v>#DIV/0!</v>
      </c>
      <c r="S38" s="22" t="str">
        <f>R38*I38/12</f>
        <v>#DIV/0!</v>
      </c>
    </row>
    <row r="39">
      <c r="B39" s="24">
        <v>9.0</v>
      </c>
      <c r="C39" s="24" t="s">
        <v>220</v>
      </c>
      <c r="D39" s="24" t="s">
        <v>215</v>
      </c>
      <c r="E39" s="25" t="s">
        <v>245</v>
      </c>
      <c r="F39" s="25" t="s">
        <v>246</v>
      </c>
      <c r="G39" s="25" t="s">
        <v>247</v>
      </c>
      <c r="H39" s="25" t="s">
        <v>234</v>
      </c>
      <c r="I39" s="26">
        <v>48.0</v>
      </c>
      <c r="J39" s="27">
        <v>100000.0</v>
      </c>
      <c r="K39" s="28">
        <v>25000.0</v>
      </c>
      <c r="L39" s="29"/>
      <c r="M39" s="29"/>
      <c r="N39" s="29"/>
      <c r="O39" s="29"/>
      <c r="P39" s="30"/>
      <c r="Q39" s="30"/>
      <c r="R39" s="30"/>
      <c r="S39" s="30"/>
    </row>
    <row r="40">
      <c r="B40" s="16">
        <v>9.0</v>
      </c>
      <c r="C40" s="16" t="s">
        <v>221</v>
      </c>
      <c r="D40" s="16" t="s">
        <v>215</v>
      </c>
      <c r="E40" s="17" t="s">
        <v>245</v>
      </c>
      <c r="F40" s="17" t="s">
        <v>246</v>
      </c>
      <c r="G40" s="17" t="s">
        <v>247</v>
      </c>
      <c r="H40" s="17" t="s">
        <v>234</v>
      </c>
      <c r="I40" s="18">
        <v>48.0</v>
      </c>
      <c r="J40" s="19">
        <v>140000.0</v>
      </c>
      <c r="K40" s="20">
        <v>35000.0</v>
      </c>
      <c r="L40" s="21"/>
      <c r="M40" s="21"/>
      <c r="N40" s="21"/>
      <c r="O40" s="21"/>
      <c r="P40" s="31"/>
      <c r="Q40" s="31"/>
      <c r="R40" s="31"/>
      <c r="S40" s="31"/>
    </row>
    <row r="41">
      <c r="B41" s="24">
        <v>9.0</v>
      </c>
      <c r="C41" s="24" t="s">
        <v>222</v>
      </c>
      <c r="D41" s="24" t="s">
        <v>215</v>
      </c>
      <c r="E41" s="25" t="s">
        <v>245</v>
      </c>
      <c r="F41" s="25" t="s">
        <v>246</v>
      </c>
      <c r="G41" s="25" t="s">
        <v>247</v>
      </c>
      <c r="H41" s="25" t="s">
        <v>234</v>
      </c>
      <c r="I41" s="26">
        <v>48.0</v>
      </c>
      <c r="J41" s="27">
        <v>180000.0</v>
      </c>
      <c r="K41" s="28">
        <v>45000.0</v>
      </c>
      <c r="L41" s="29"/>
      <c r="M41" s="29"/>
      <c r="N41" s="29"/>
      <c r="O41" s="29"/>
      <c r="P41" s="32"/>
      <c r="Q41" s="32"/>
      <c r="R41" s="32"/>
      <c r="S41" s="32"/>
    </row>
    <row r="42">
      <c r="B42" s="16">
        <v>10.0</v>
      </c>
      <c r="C42" s="16" t="s">
        <v>214</v>
      </c>
      <c r="D42" s="16" t="s">
        <v>223</v>
      </c>
      <c r="E42" s="17" t="s">
        <v>248</v>
      </c>
      <c r="F42" s="17" t="s">
        <v>249</v>
      </c>
      <c r="G42" s="17" t="s">
        <v>250</v>
      </c>
      <c r="H42" s="17" t="s">
        <v>234</v>
      </c>
      <c r="I42" s="18">
        <v>48.0</v>
      </c>
      <c r="J42" s="19">
        <v>60000.0</v>
      </c>
      <c r="K42" s="20">
        <v>15000.0</v>
      </c>
      <c r="L42" s="21"/>
      <c r="M42" s="21"/>
      <c r="N42" s="21"/>
      <c r="O42" s="21"/>
      <c r="P42" s="22" t="str">
        <f>AVERAGE(L42,L43,L44,L45)</f>
        <v>#DIV/0!</v>
      </c>
      <c r="Q42" s="23">
        <v>102.0</v>
      </c>
      <c r="R42" s="22" t="str">
        <f>P42*Q42*12</f>
        <v>#DIV/0!</v>
      </c>
      <c r="S42" s="22" t="str">
        <f>R42*I42/12</f>
        <v>#DIV/0!</v>
      </c>
    </row>
    <row r="43">
      <c r="B43" s="24">
        <v>10.0</v>
      </c>
      <c r="C43" s="24" t="s">
        <v>220</v>
      </c>
      <c r="D43" s="24" t="s">
        <v>223</v>
      </c>
      <c r="E43" s="25" t="s">
        <v>248</v>
      </c>
      <c r="F43" s="25" t="s">
        <v>249</v>
      </c>
      <c r="G43" s="25" t="s">
        <v>250</v>
      </c>
      <c r="H43" s="25" t="s">
        <v>234</v>
      </c>
      <c r="I43" s="26">
        <v>48.0</v>
      </c>
      <c r="J43" s="27">
        <v>100000.0</v>
      </c>
      <c r="K43" s="28">
        <v>25000.0</v>
      </c>
      <c r="L43" s="29"/>
      <c r="M43" s="29"/>
      <c r="N43" s="29"/>
      <c r="O43" s="29"/>
      <c r="P43" s="30"/>
      <c r="Q43" s="30"/>
      <c r="R43" s="30"/>
      <c r="S43" s="30"/>
    </row>
    <row r="44">
      <c r="B44" s="16">
        <v>10.0</v>
      </c>
      <c r="C44" s="16" t="s">
        <v>221</v>
      </c>
      <c r="D44" s="16" t="s">
        <v>223</v>
      </c>
      <c r="E44" s="17" t="s">
        <v>248</v>
      </c>
      <c r="F44" s="17" t="s">
        <v>249</v>
      </c>
      <c r="G44" s="17" t="s">
        <v>250</v>
      </c>
      <c r="H44" s="17" t="s">
        <v>234</v>
      </c>
      <c r="I44" s="18">
        <v>48.0</v>
      </c>
      <c r="J44" s="19">
        <v>140000.0</v>
      </c>
      <c r="K44" s="20">
        <v>35000.0</v>
      </c>
      <c r="L44" s="21"/>
      <c r="M44" s="21"/>
      <c r="N44" s="21"/>
      <c r="O44" s="21"/>
      <c r="P44" s="31"/>
      <c r="Q44" s="31"/>
      <c r="R44" s="31"/>
      <c r="S44" s="31"/>
    </row>
    <row r="45">
      <c r="B45" s="24">
        <v>10.0</v>
      </c>
      <c r="C45" s="24" t="s">
        <v>222</v>
      </c>
      <c r="D45" s="24" t="s">
        <v>223</v>
      </c>
      <c r="E45" s="25" t="s">
        <v>248</v>
      </c>
      <c r="F45" s="25" t="s">
        <v>249</v>
      </c>
      <c r="G45" s="25" t="s">
        <v>250</v>
      </c>
      <c r="H45" s="25" t="s">
        <v>234</v>
      </c>
      <c r="I45" s="26">
        <v>48.0</v>
      </c>
      <c r="J45" s="27">
        <v>180000.0</v>
      </c>
      <c r="K45" s="28">
        <v>45000.0</v>
      </c>
      <c r="L45" s="29"/>
      <c r="M45" s="29"/>
      <c r="N45" s="29"/>
      <c r="O45" s="29"/>
      <c r="P45" s="32"/>
      <c r="Q45" s="32"/>
      <c r="R45" s="32"/>
      <c r="S45" s="32"/>
    </row>
    <row r="46">
      <c r="B46" s="16">
        <v>11.0</v>
      </c>
      <c r="C46" s="16" t="s">
        <v>251</v>
      </c>
      <c r="D46" s="16" t="s">
        <v>242</v>
      </c>
      <c r="E46" s="17" t="s">
        <v>245</v>
      </c>
      <c r="F46" s="17" t="s">
        <v>252</v>
      </c>
      <c r="G46" s="17" t="s">
        <v>253</v>
      </c>
      <c r="H46" s="17" t="s">
        <v>230</v>
      </c>
      <c r="I46" s="33">
        <v>60.0</v>
      </c>
      <c r="J46" s="19">
        <v>75000.0</v>
      </c>
      <c r="K46" s="20">
        <v>15000.0</v>
      </c>
      <c r="L46" s="21"/>
      <c r="M46" s="21"/>
      <c r="N46" s="21"/>
      <c r="O46" s="21"/>
      <c r="P46" s="22" t="str">
        <f>AVERAGE(L46,L47,L48,L49)</f>
        <v>#DIV/0!</v>
      </c>
      <c r="Q46" s="23">
        <v>5.0</v>
      </c>
      <c r="R46" s="22" t="str">
        <f>P46*Q46*12</f>
        <v>#DIV/0!</v>
      </c>
      <c r="S46" s="22" t="str">
        <f>R46*I46/12</f>
        <v>#DIV/0!</v>
      </c>
    </row>
    <row r="47">
      <c r="B47" s="24">
        <v>11.0</v>
      </c>
      <c r="C47" s="24" t="s">
        <v>254</v>
      </c>
      <c r="D47" s="24" t="s">
        <v>242</v>
      </c>
      <c r="E47" s="25" t="s">
        <v>245</v>
      </c>
      <c r="F47" s="25" t="s">
        <v>252</v>
      </c>
      <c r="G47" s="25" t="s">
        <v>253</v>
      </c>
      <c r="H47" s="25" t="s">
        <v>230</v>
      </c>
      <c r="I47" s="34">
        <v>60.0</v>
      </c>
      <c r="J47" s="27">
        <v>125000.0</v>
      </c>
      <c r="K47" s="28">
        <v>25000.0</v>
      </c>
      <c r="L47" s="29"/>
      <c r="M47" s="29"/>
      <c r="N47" s="29"/>
      <c r="O47" s="29"/>
      <c r="P47" s="30"/>
      <c r="Q47" s="30"/>
      <c r="R47" s="30"/>
      <c r="S47" s="30"/>
    </row>
    <row r="48">
      <c r="B48" s="16">
        <v>11.0</v>
      </c>
      <c r="C48" s="16" t="s">
        <v>255</v>
      </c>
      <c r="D48" s="16" t="s">
        <v>242</v>
      </c>
      <c r="E48" s="17" t="s">
        <v>245</v>
      </c>
      <c r="F48" s="17" t="s">
        <v>252</v>
      </c>
      <c r="G48" s="17" t="s">
        <v>253</v>
      </c>
      <c r="H48" s="17" t="s">
        <v>230</v>
      </c>
      <c r="I48" s="33">
        <v>60.0</v>
      </c>
      <c r="J48" s="19">
        <v>175000.0</v>
      </c>
      <c r="K48" s="20">
        <v>35000.0</v>
      </c>
      <c r="L48" s="21"/>
      <c r="M48" s="21"/>
      <c r="N48" s="21"/>
      <c r="O48" s="21"/>
      <c r="P48" s="31"/>
      <c r="Q48" s="31"/>
      <c r="R48" s="31"/>
      <c r="S48" s="31"/>
    </row>
    <row r="49">
      <c r="B49" s="24">
        <v>11.0</v>
      </c>
      <c r="C49" s="24" t="s">
        <v>256</v>
      </c>
      <c r="D49" s="24" t="s">
        <v>242</v>
      </c>
      <c r="E49" s="25" t="s">
        <v>245</v>
      </c>
      <c r="F49" s="25" t="s">
        <v>252</v>
      </c>
      <c r="G49" s="25" t="s">
        <v>253</v>
      </c>
      <c r="H49" s="25" t="s">
        <v>230</v>
      </c>
      <c r="I49" s="34">
        <v>60.0</v>
      </c>
      <c r="J49" s="27">
        <v>225000.0</v>
      </c>
      <c r="K49" s="28">
        <v>45000.0</v>
      </c>
      <c r="L49" s="29"/>
      <c r="M49" s="29"/>
      <c r="N49" s="29"/>
      <c r="O49" s="29"/>
      <c r="P49" s="32"/>
      <c r="Q49" s="32"/>
      <c r="R49" s="32"/>
      <c r="S49" s="32"/>
    </row>
    <row r="50">
      <c r="B50" s="16">
        <v>12.0</v>
      </c>
      <c r="C50" s="16" t="s">
        <v>251</v>
      </c>
      <c r="D50" s="16" t="s">
        <v>242</v>
      </c>
      <c r="E50" s="17" t="s">
        <v>245</v>
      </c>
      <c r="F50" s="17" t="s">
        <v>257</v>
      </c>
      <c r="G50" s="17" t="s">
        <v>247</v>
      </c>
      <c r="H50" s="17" t="s">
        <v>258</v>
      </c>
      <c r="I50" s="33">
        <v>60.0</v>
      </c>
      <c r="J50" s="19">
        <v>75000.0</v>
      </c>
      <c r="K50" s="20">
        <v>15000.0</v>
      </c>
      <c r="L50" s="21"/>
      <c r="M50" s="21"/>
      <c r="N50" s="21"/>
      <c r="O50" s="21"/>
      <c r="P50" s="22" t="str">
        <f>AVERAGE(L50,L51,L52,L53)</f>
        <v>#DIV/0!</v>
      </c>
      <c r="Q50" s="23">
        <v>8.0</v>
      </c>
      <c r="R50" s="22" t="str">
        <f>P50*Q50*12</f>
        <v>#DIV/0!</v>
      </c>
      <c r="S50" s="22" t="str">
        <f>R50*I50/12</f>
        <v>#DIV/0!</v>
      </c>
    </row>
    <row r="51">
      <c r="B51" s="24">
        <v>12.0</v>
      </c>
      <c r="C51" s="24" t="s">
        <v>254</v>
      </c>
      <c r="D51" s="24" t="s">
        <v>242</v>
      </c>
      <c r="E51" s="25" t="s">
        <v>245</v>
      </c>
      <c r="F51" s="25" t="s">
        <v>257</v>
      </c>
      <c r="G51" s="25" t="s">
        <v>247</v>
      </c>
      <c r="H51" s="25" t="s">
        <v>258</v>
      </c>
      <c r="I51" s="34">
        <v>60.0</v>
      </c>
      <c r="J51" s="27">
        <v>125000.0</v>
      </c>
      <c r="K51" s="28">
        <v>25000.0</v>
      </c>
      <c r="L51" s="29"/>
      <c r="M51" s="29"/>
      <c r="N51" s="29"/>
      <c r="O51" s="29"/>
      <c r="P51" s="30"/>
      <c r="Q51" s="30"/>
      <c r="R51" s="30"/>
      <c r="S51" s="30"/>
    </row>
    <row r="52">
      <c r="B52" s="16">
        <v>12.0</v>
      </c>
      <c r="C52" s="16" t="s">
        <v>255</v>
      </c>
      <c r="D52" s="16" t="s">
        <v>242</v>
      </c>
      <c r="E52" s="17" t="s">
        <v>245</v>
      </c>
      <c r="F52" s="17" t="s">
        <v>257</v>
      </c>
      <c r="G52" s="17" t="s">
        <v>247</v>
      </c>
      <c r="H52" s="17" t="s">
        <v>258</v>
      </c>
      <c r="I52" s="33">
        <v>60.0</v>
      </c>
      <c r="J52" s="19">
        <v>175000.0</v>
      </c>
      <c r="K52" s="20">
        <v>35000.0</v>
      </c>
      <c r="L52" s="21"/>
      <c r="M52" s="21"/>
      <c r="N52" s="21"/>
      <c r="O52" s="21"/>
      <c r="P52" s="31"/>
      <c r="Q52" s="31"/>
      <c r="R52" s="31"/>
      <c r="S52" s="31"/>
    </row>
    <row r="53">
      <c r="B53" s="24">
        <v>12.0</v>
      </c>
      <c r="C53" s="24" t="s">
        <v>256</v>
      </c>
      <c r="D53" s="24" t="s">
        <v>242</v>
      </c>
      <c r="E53" s="25" t="s">
        <v>245</v>
      </c>
      <c r="F53" s="25" t="s">
        <v>257</v>
      </c>
      <c r="G53" s="25" t="s">
        <v>247</v>
      </c>
      <c r="H53" s="25" t="s">
        <v>258</v>
      </c>
      <c r="I53" s="34">
        <v>60.0</v>
      </c>
      <c r="J53" s="27">
        <v>225000.0</v>
      </c>
      <c r="K53" s="28">
        <v>45000.0</v>
      </c>
      <c r="L53" s="29"/>
      <c r="M53" s="29"/>
      <c r="N53" s="29"/>
      <c r="O53" s="29"/>
      <c r="P53" s="32"/>
      <c r="Q53" s="32"/>
      <c r="R53" s="32"/>
      <c r="S53" s="32"/>
    </row>
    <row r="54">
      <c r="B54" s="16">
        <v>13.0</v>
      </c>
      <c r="C54" s="16" t="s">
        <v>251</v>
      </c>
      <c r="D54" s="16" t="s">
        <v>242</v>
      </c>
      <c r="E54" s="17" t="s">
        <v>231</v>
      </c>
      <c r="F54" s="17" t="s">
        <v>259</v>
      </c>
      <c r="G54" s="17" t="s">
        <v>260</v>
      </c>
      <c r="H54" s="17" t="s">
        <v>234</v>
      </c>
      <c r="I54" s="33">
        <v>60.0</v>
      </c>
      <c r="J54" s="19">
        <v>75000.0</v>
      </c>
      <c r="K54" s="20">
        <v>15000.0</v>
      </c>
      <c r="L54" s="21"/>
      <c r="M54" s="21"/>
      <c r="N54" s="21"/>
      <c r="O54" s="21"/>
      <c r="P54" s="22" t="str">
        <f>AVERAGE(L54,L55,L56,L57)</f>
        <v>#DIV/0!</v>
      </c>
      <c r="Q54" s="23">
        <v>18.0</v>
      </c>
      <c r="R54" s="22" t="str">
        <f>P54*Q54*12</f>
        <v>#DIV/0!</v>
      </c>
      <c r="S54" s="22" t="str">
        <f>R54*I54/12</f>
        <v>#DIV/0!</v>
      </c>
    </row>
    <row r="55">
      <c r="B55" s="24">
        <v>13.0</v>
      </c>
      <c r="C55" s="24" t="s">
        <v>254</v>
      </c>
      <c r="D55" s="24" t="s">
        <v>242</v>
      </c>
      <c r="E55" s="25" t="s">
        <v>231</v>
      </c>
      <c r="F55" s="25" t="s">
        <v>259</v>
      </c>
      <c r="G55" s="25" t="s">
        <v>260</v>
      </c>
      <c r="H55" s="25" t="s">
        <v>234</v>
      </c>
      <c r="I55" s="34">
        <v>60.0</v>
      </c>
      <c r="J55" s="27">
        <v>125000.0</v>
      </c>
      <c r="K55" s="28">
        <v>25000.0</v>
      </c>
      <c r="L55" s="29"/>
      <c r="M55" s="29"/>
      <c r="N55" s="29"/>
      <c r="O55" s="29"/>
      <c r="P55" s="30"/>
      <c r="Q55" s="30"/>
      <c r="R55" s="30"/>
      <c r="S55" s="30"/>
    </row>
    <row r="56">
      <c r="B56" s="16">
        <v>13.0</v>
      </c>
      <c r="C56" s="16" t="s">
        <v>255</v>
      </c>
      <c r="D56" s="16" t="s">
        <v>242</v>
      </c>
      <c r="E56" s="17" t="s">
        <v>231</v>
      </c>
      <c r="F56" s="17" t="s">
        <v>259</v>
      </c>
      <c r="G56" s="17" t="s">
        <v>260</v>
      </c>
      <c r="H56" s="17" t="s">
        <v>234</v>
      </c>
      <c r="I56" s="33">
        <v>60.0</v>
      </c>
      <c r="J56" s="19">
        <v>175000.0</v>
      </c>
      <c r="K56" s="20">
        <v>35000.0</v>
      </c>
      <c r="L56" s="21"/>
      <c r="M56" s="21"/>
      <c r="N56" s="21"/>
      <c r="O56" s="21"/>
      <c r="P56" s="31"/>
      <c r="Q56" s="31"/>
      <c r="R56" s="31"/>
      <c r="S56" s="31"/>
    </row>
    <row r="57">
      <c r="B57" s="24">
        <v>13.0</v>
      </c>
      <c r="C57" s="24" t="s">
        <v>256</v>
      </c>
      <c r="D57" s="24" t="s">
        <v>242</v>
      </c>
      <c r="E57" s="25" t="s">
        <v>231</v>
      </c>
      <c r="F57" s="25" t="s">
        <v>259</v>
      </c>
      <c r="G57" s="25" t="s">
        <v>260</v>
      </c>
      <c r="H57" s="25" t="s">
        <v>234</v>
      </c>
      <c r="I57" s="34">
        <v>60.0</v>
      </c>
      <c r="J57" s="27">
        <v>225000.0</v>
      </c>
      <c r="K57" s="28">
        <v>45000.0</v>
      </c>
      <c r="L57" s="29"/>
      <c r="M57" s="29"/>
      <c r="N57" s="29"/>
      <c r="O57" s="29"/>
      <c r="P57" s="32"/>
      <c r="Q57" s="32"/>
      <c r="R57" s="32"/>
      <c r="S57" s="32"/>
    </row>
    <row r="58">
      <c r="B58" s="16">
        <v>14.0</v>
      </c>
      <c r="C58" s="16" t="s">
        <v>251</v>
      </c>
      <c r="D58" s="16" t="s">
        <v>223</v>
      </c>
      <c r="E58" s="17" t="s">
        <v>248</v>
      </c>
      <c r="F58" s="17" t="s">
        <v>261</v>
      </c>
      <c r="G58" s="17" t="s">
        <v>262</v>
      </c>
      <c r="H58" s="17" t="s">
        <v>219</v>
      </c>
      <c r="I58" s="33">
        <v>60.0</v>
      </c>
      <c r="J58" s="19">
        <v>75000.0</v>
      </c>
      <c r="K58" s="20">
        <v>15000.0</v>
      </c>
      <c r="L58" s="21"/>
      <c r="M58" s="21"/>
      <c r="N58" s="21"/>
      <c r="O58" s="21"/>
      <c r="P58" s="22" t="str">
        <f>AVERAGE(L58,L59,L60,L61)</f>
        <v>#DIV/0!</v>
      </c>
      <c r="Q58" s="23">
        <v>42.0</v>
      </c>
      <c r="R58" s="22" t="str">
        <f>P58*Q58*12</f>
        <v>#DIV/0!</v>
      </c>
      <c r="S58" s="22" t="str">
        <f>R58*I58/12</f>
        <v>#DIV/0!</v>
      </c>
    </row>
    <row r="59">
      <c r="B59" s="24">
        <v>14.0</v>
      </c>
      <c r="C59" s="24" t="s">
        <v>254</v>
      </c>
      <c r="D59" s="24" t="s">
        <v>223</v>
      </c>
      <c r="E59" s="25" t="s">
        <v>248</v>
      </c>
      <c r="F59" s="25" t="s">
        <v>261</v>
      </c>
      <c r="G59" s="25" t="s">
        <v>262</v>
      </c>
      <c r="H59" s="25" t="s">
        <v>219</v>
      </c>
      <c r="I59" s="34">
        <v>60.0</v>
      </c>
      <c r="J59" s="27">
        <v>125000.0</v>
      </c>
      <c r="K59" s="28">
        <v>25000.0</v>
      </c>
      <c r="L59" s="29"/>
      <c r="M59" s="29"/>
      <c r="N59" s="29"/>
      <c r="O59" s="29"/>
      <c r="P59" s="30"/>
      <c r="Q59" s="30"/>
      <c r="R59" s="30"/>
      <c r="S59" s="30"/>
    </row>
    <row r="60">
      <c r="B60" s="16">
        <v>14.0</v>
      </c>
      <c r="C60" s="16" t="s">
        <v>255</v>
      </c>
      <c r="D60" s="16" t="s">
        <v>223</v>
      </c>
      <c r="E60" s="17" t="s">
        <v>248</v>
      </c>
      <c r="F60" s="17" t="s">
        <v>261</v>
      </c>
      <c r="G60" s="17" t="s">
        <v>262</v>
      </c>
      <c r="H60" s="17" t="s">
        <v>219</v>
      </c>
      <c r="I60" s="33">
        <v>60.0</v>
      </c>
      <c r="J60" s="19">
        <v>175000.0</v>
      </c>
      <c r="K60" s="20">
        <v>35000.0</v>
      </c>
      <c r="L60" s="21"/>
      <c r="M60" s="21"/>
      <c r="N60" s="21"/>
      <c r="O60" s="21"/>
      <c r="P60" s="31"/>
      <c r="Q60" s="31"/>
      <c r="R60" s="31"/>
      <c r="S60" s="31"/>
    </row>
    <row r="61">
      <c r="B61" s="24">
        <v>14.0</v>
      </c>
      <c r="C61" s="24" t="s">
        <v>256</v>
      </c>
      <c r="D61" s="24" t="s">
        <v>223</v>
      </c>
      <c r="E61" s="25" t="s">
        <v>248</v>
      </c>
      <c r="F61" s="25" t="s">
        <v>261</v>
      </c>
      <c r="G61" s="25" t="s">
        <v>262</v>
      </c>
      <c r="H61" s="25" t="s">
        <v>219</v>
      </c>
      <c r="I61" s="34">
        <v>60.0</v>
      </c>
      <c r="J61" s="27">
        <v>225000.0</v>
      </c>
      <c r="K61" s="28">
        <v>45000.0</v>
      </c>
      <c r="L61" s="29"/>
      <c r="M61" s="29"/>
      <c r="N61" s="29"/>
      <c r="O61" s="29"/>
      <c r="P61" s="32"/>
      <c r="Q61" s="32"/>
      <c r="R61" s="32"/>
      <c r="S61" s="32"/>
    </row>
    <row r="62">
      <c r="B62" s="16">
        <v>15.0</v>
      </c>
      <c r="C62" s="16" t="s">
        <v>251</v>
      </c>
      <c r="D62" s="16" t="s">
        <v>263</v>
      </c>
      <c r="E62" s="17" t="s">
        <v>216</v>
      </c>
      <c r="F62" s="17" t="s">
        <v>264</v>
      </c>
      <c r="G62" s="17" t="s">
        <v>265</v>
      </c>
      <c r="H62" s="17" t="s">
        <v>230</v>
      </c>
      <c r="I62" s="33">
        <v>60.0</v>
      </c>
      <c r="J62" s="19">
        <v>75000.0</v>
      </c>
      <c r="K62" s="20">
        <v>15000.0</v>
      </c>
      <c r="L62" s="21"/>
      <c r="M62" s="21"/>
      <c r="N62" s="21"/>
      <c r="O62" s="21"/>
      <c r="P62" s="22" t="str">
        <f>AVERAGE(L62,L63,L64,L65)</f>
        <v>#DIV/0!</v>
      </c>
      <c r="Q62" s="23">
        <v>10.0</v>
      </c>
      <c r="R62" s="22" t="str">
        <f>P62*Q62*12</f>
        <v>#DIV/0!</v>
      </c>
      <c r="S62" s="22" t="str">
        <f>R62*I62/12</f>
        <v>#DIV/0!</v>
      </c>
    </row>
    <row r="63">
      <c r="B63" s="24">
        <v>15.0</v>
      </c>
      <c r="C63" s="24" t="s">
        <v>254</v>
      </c>
      <c r="D63" s="24" t="s">
        <v>263</v>
      </c>
      <c r="E63" s="25" t="s">
        <v>216</v>
      </c>
      <c r="F63" s="25" t="s">
        <v>264</v>
      </c>
      <c r="G63" s="25" t="s">
        <v>265</v>
      </c>
      <c r="H63" s="25" t="s">
        <v>230</v>
      </c>
      <c r="I63" s="34">
        <v>60.0</v>
      </c>
      <c r="J63" s="27">
        <v>125000.0</v>
      </c>
      <c r="K63" s="28">
        <v>25000.0</v>
      </c>
      <c r="L63" s="29"/>
      <c r="M63" s="29"/>
      <c r="N63" s="29"/>
      <c r="O63" s="29"/>
      <c r="P63" s="30"/>
      <c r="Q63" s="30"/>
      <c r="R63" s="30"/>
      <c r="S63" s="30"/>
    </row>
    <row r="64">
      <c r="B64" s="16">
        <v>15.0</v>
      </c>
      <c r="C64" s="16" t="s">
        <v>255</v>
      </c>
      <c r="D64" s="16" t="s">
        <v>263</v>
      </c>
      <c r="E64" s="17" t="s">
        <v>216</v>
      </c>
      <c r="F64" s="17" t="s">
        <v>264</v>
      </c>
      <c r="G64" s="17" t="s">
        <v>265</v>
      </c>
      <c r="H64" s="17" t="s">
        <v>230</v>
      </c>
      <c r="I64" s="33">
        <v>60.0</v>
      </c>
      <c r="J64" s="19">
        <v>175000.0</v>
      </c>
      <c r="K64" s="20">
        <v>35000.0</v>
      </c>
      <c r="L64" s="21"/>
      <c r="M64" s="21"/>
      <c r="N64" s="21"/>
      <c r="O64" s="21"/>
      <c r="P64" s="31"/>
      <c r="Q64" s="31"/>
      <c r="R64" s="31"/>
      <c r="S64" s="31"/>
    </row>
    <row r="65">
      <c r="B65" s="24">
        <v>15.0</v>
      </c>
      <c r="C65" s="24" t="s">
        <v>256</v>
      </c>
      <c r="D65" s="24" t="s">
        <v>263</v>
      </c>
      <c r="E65" s="25" t="s">
        <v>216</v>
      </c>
      <c r="F65" s="25" t="s">
        <v>264</v>
      </c>
      <c r="G65" s="25" t="s">
        <v>265</v>
      </c>
      <c r="H65" s="25" t="s">
        <v>230</v>
      </c>
      <c r="I65" s="34">
        <v>60.0</v>
      </c>
      <c r="J65" s="27">
        <v>225000.0</v>
      </c>
      <c r="K65" s="28">
        <v>45000.0</v>
      </c>
      <c r="L65" s="29"/>
      <c r="M65" s="29"/>
      <c r="N65" s="29"/>
      <c r="O65" s="29"/>
      <c r="P65" s="32"/>
      <c r="Q65" s="32"/>
      <c r="R65" s="32"/>
      <c r="S65" s="32"/>
    </row>
    <row r="66">
      <c r="B66" s="16">
        <v>16.0</v>
      </c>
      <c r="C66" s="16" t="s">
        <v>251</v>
      </c>
      <c r="D66" s="16" t="s">
        <v>263</v>
      </c>
      <c r="E66" s="17" t="s">
        <v>248</v>
      </c>
      <c r="F66" s="17" t="s">
        <v>266</v>
      </c>
      <c r="G66" s="17"/>
      <c r="H66" s="17" t="s">
        <v>230</v>
      </c>
      <c r="I66" s="18">
        <v>60.0</v>
      </c>
      <c r="J66" s="19">
        <v>75000.0</v>
      </c>
      <c r="K66" s="20">
        <v>15000.0</v>
      </c>
      <c r="L66" s="21"/>
      <c r="M66" s="21"/>
      <c r="N66" s="21"/>
      <c r="O66" s="21"/>
      <c r="P66" s="22" t="str">
        <f>AVERAGE(L66,L67,L68,L69)</f>
        <v>#DIV/0!</v>
      </c>
      <c r="Q66" s="23">
        <v>99.0</v>
      </c>
      <c r="R66" s="22" t="str">
        <f>P66*Q66*12</f>
        <v>#DIV/0!</v>
      </c>
      <c r="S66" s="22" t="str">
        <f>R66*I66/12</f>
        <v>#DIV/0!</v>
      </c>
    </row>
    <row r="67">
      <c r="B67" s="24">
        <v>16.0</v>
      </c>
      <c r="C67" s="24" t="s">
        <v>254</v>
      </c>
      <c r="D67" s="24" t="s">
        <v>263</v>
      </c>
      <c r="E67" s="25" t="s">
        <v>248</v>
      </c>
      <c r="F67" s="25" t="s">
        <v>266</v>
      </c>
      <c r="G67" s="25"/>
      <c r="H67" s="25" t="s">
        <v>230</v>
      </c>
      <c r="I67" s="26">
        <v>60.0</v>
      </c>
      <c r="J67" s="27">
        <v>125000.0</v>
      </c>
      <c r="K67" s="28">
        <v>25000.0</v>
      </c>
      <c r="L67" s="29"/>
      <c r="M67" s="29"/>
      <c r="N67" s="29"/>
      <c r="O67" s="29"/>
      <c r="P67" s="30"/>
      <c r="Q67" s="30"/>
      <c r="R67" s="30"/>
      <c r="S67" s="30"/>
    </row>
    <row r="68">
      <c r="B68" s="16">
        <v>16.0</v>
      </c>
      <c r="C68" s="16" t="s">
        <v>255</v>
      </c>
      <c r="D68" s="16" t="s">
        <v>263</v>
      </c>
      <c r="E68" s="17" t="s">
        <v>248</v>
      </c>
      <c r="F68" s="17" t="s">
        <v>266</v>
      </c>
      <c r="G68" s="17"/>
      <c r="H68" s="17" t="s">
        <v>230</v>
      </c>
      <c r="I68" s="18">
        <v>60.0</v>
      </c>
      <c r="J68" s="19">
        <v>175000.0</v>
      </c>
      <c r="K68" s="20">
        <v>35000.0</v>
      </c>
      <c r="L68" s="21"/>
      <c r="M68" s="21"/>
      <c r="N68" s="21"/>
      <c r="O68" s="21"/>
      <c r="P68" s="31"/>
      <c r="Q68" s="31"/>
      <c r="R68" s="31"/>
      <c r="S68" s="31"/>
    </row>
    <row r="69">
      <c r="B69" s="24">
        <v>16.0</v>
      </c>
      <c r="C69" s="24" t="s">
        <v>256</v>
      </c>
      <c r="D69" s="24" t="s">
        <v>263</v>
      </c>
      <c r="E69" s="25" t="s">
        <v>248</v>
      </c>
      <c r="F69" s="25" t="s">
        <v>266</v>
      </c>
      <c r="G69" s="25"/>
      <c r="H69" s="25" t="s">
        <v>230</v>
      </c>
      <c r="I69" s="26">
        <v>60.0</v>
      </c>
      <c r="J69" s="27">
        <v>225000.0</v>
      </c>
      <c r="K69" s="28">
        <v>45000.0</v>
      </c>
      <c r="L69" s="29"/>
      <c r="M69" s="29"/>
      <c r="N69" s="29"/>
      <c r="O69" s="29"/>
      <c r="P69" s="32"/>
      <c r="Q69" s="32"/>
      <c r="R69" s="32"/>
      <c r="S69" s="32"/>
    </row>
    <row r="70">
      <c r="B70" s="16">
        <v>17.0</v>
      </c>
      <c r="C70" s="16" t="s">
        <v>251</v>
      </c>
      <c r="D70" s="16" t="s">
        <v>263</v>
      </c>
      <c r="E70" s="17" t="s">
        <v>216</v>
      </c>
      <c r="F70" s="17" t="s">
        <v>267</v>
      </c>
      <c r="G70" s="17" t="s">
        <v>268</v>
      </c>
      <c r="H70" s="17" t="s">
        <v>269</v>
      </c>
      <c r="I70" s="18">
        <v>60.0</v>
      </c>
      <c r="J70" s="19">
        <v>75000.0</v>
      </c>
      <c r="K70" s="20">
        <v>15000.0</v>
      </c>
      <c r="L70" s="21"/>
      <c r="M70" s="21"/>
      <c r="N70" s="21"/>
      <c r="O70" s="21"/>
      <c r="P70" s="22" t="str">
        <f>AVERAGE(L70,L71,L72,L73)</f>
        <v>#DIV/0!</v>
      </c>
      <c r="Q70" s="23">
        <v>89.0</v>
      </c>
      <c r="R70" s="22" t="str">
        <f>P70*Q70*12</f>
        <v>#DIV/0!</v>
      </c>
      <c r="S70" s="22" t="str">
        <f>R70*I70/12</f>
        <v>#DIV/0!</v>
      </c>
    </row>
    <row r="71">
      <c r="B71" s="24">
        <v>17.0</v>
      </c>
      <c r="C71" s="24" t="s">
        <v>254</v>
      </c>
      <c r="D71" s="24" t="s">
        <v>263</v>
      </c>
      <c r="E71" s="25" t="s">
        <v>216</v>
      </c>
      <c r="F71" s="25" t="s">
        <v>267</v>
      </c>
      <c r="G71" s="25" t="s">
        <v>268</v>
      </c>
      <c r="H71" s="25" t="s">
        <v>269</v>
      </c>
      <c r="I71" s="26">
        <v>60.0</v>
      </c>
      <c r="J71" s="27">
        <v>125000.0</v>
      </c>
      <c r="K71" s="28">
        <v>25000.0</v>
      </c>
      <c r="L71" s="29"/>
      <c r="M71" s="29"/>
      <c r="N71" s="29"/>
      <c r="O71" s="29"/>
      <c r="P71" s="30"/>
      <c r="Q71" s="30"/>
      <c r="R71" s="30"/>
      <c r="S71" s="30"/>
    </row>
    <row r="72">
      <c r="B72" s="16">
        <v>17.0</v>
      </c>
      <c r="C72" s="16" t="s">
        <v>255</v>
      </c>
      <c r="D72" s="16" t="s">
        <v>263</v>
      </c>
      <c r="E72" s="17" t="s">
        <v>216</v>
      </c>
      <c r="F72" s="17" t="s">
        <v>267</v>
      </c>
      <c r="G72" s="17" t="s">
        <v>268</v>
      </c>
      <c r="H72" s="17" t="s">
        <v>269</v>
      </c>
      <c r="I72" s="18">
        <v>60.0</v>
      </c>
      <c r="J72" s="19">
        <v>175000.0</v>
      </c>
      <c r="K72" s="20">
        <v>35000.0</v>
      </c>
      <c r="L72" s="21"/>
      <c r="M72" s="21"/>
      <c r="N72" s="21"/>
      <c r="O72" s="21"/>
      <c r="P72" s="31"/>
      <c r="Q72" s="31"/>
      <c r="R72" s="31"/>
      <c r="S72" s="31"/>
    </row>
    <row r="73">
      <c r="B73" s="24">
        <v>17.0</v>
      </c>
      <c r="C73" s="24" t="s">
        <v>256</v>
      </c>
      <c r="D73" s="24" t="s">
        <v>263</v>
      </c>
      <c r="E73" s="25" t="s">
        <v>216</v>
      </c>
      <c r="F73" s="25" t="s">
        <v>267</v>
      </c>
      <c r="G73" s="25" t="s">
        <v>268</v>
      </c>
      <c r="H73" s="25" t="s">
        <v>269</v>
      </c>
      <c r="I73" s="26">
        <v>60.0</v>
      </c>
      <c r="J73" s="27">
        <v>225000.0</v>
      </c>
      <c r="K73" s="28">
        <v>45000.0</v>
      </c>
      <c r="L73" s="29"/>
      <c r="M73" s="29"/>
      <c r="N73" s="29"/>
      <c r="O73" s="29"/>
      <c r="P73" s="32"/>
      <c r="Q73" s="32"/>
      <c r="R73" s="32"/>
      <c r="S73" s="32"/>
    </row>
    <row r="74">
      <c r="B74" s="16">
        <v>18.0</v>
      </c>
      <c r="C74" s="16" t="s">
        <v>251</v>
      </c>
      <c r="D74" s="16" t="s">
        <v>270</v>
      </c>
      <c r="E74" s="17" t="s">
        <v>216</v>
      </c>
      <c r="F74" s="17" t="s">
        <v>271</v>
      </c>
      <c r="G74" s="17" t="s">
        <v>272</v>
      </c>
      <c r="H74" s="17" t="s">
        <v>269</v>
      </c>
      <c r="I74" s="18">
        <v>60.0</v>
      </c>
      <c r="J74" s="19">
        <v>75000.0</v>
      </c>
      <c r="K74" s="20">
        <v>15000.0</v>
      </c>
      <c r="L74" s="21"/>
      <c r="M74" s="21"/>
      <c r="N74" s="21"/>
      <c r="O74" s="21"/>
      <c r="P74" s="22" t="str">
        <f>AVERAGE(L74,L75,L76,L77)</f>
        <v>#DIV/0!</v>
      </c>
      <c r="Q74" s="23">
        <v>18.0</v>
      </c>
      <c r="R74" s="22" t="str">
        <f>P74*Q74*12</f>
        <v>#DIV/0!</v>
      </c>
      <c r="S74" s="22" t="str">
        <f>R74*I74/12</f>
        <v>#DIV/0!</v>
      </c>
    </row>
    <row r="75">
      <c r="B75" s="24">
        <v>18.0</v>
      </c>
      <c r="C75" s="24" t="s">
        <v>254</v>
      </c>
      <c r="D75" s="24" t="s">
        <v>270</v>
      </c>
      <c r="E75" s="25" t="s">
        <v>216</v>
      </c>
      <c r="F75" s="25" t="s">
        <v>271</v>
      </c>
      <c r="G75" s="25" t="s">
        <v>272</v>
      </c>
      <c r="H75" s="25" t="s">
        <v>269</v>
      </c>
      <c r="I75" s="26">
        <v>60.0</v>
      </c>
      <c r="J75" s="27">
        <v>125000.0</v>
      </c>
      <c r="K75" s="28">
        <v>25000.0</v>
      </c>
      <c r="L75" s="29"/>
      <c r="M75" s="29"/>
      <c r="N75" s="29"/>
      <c r="O75" s="29"/>
      <c r="P75" s="30"/>
      <c r="Q75" s="30"/>
      <c r="R75" s="30"/>
      <c r="S75" s="30"/>
    </row>
    <row r="76">
      <c r="B76" s="16">
        <v>18.0</v>
      </c>
      <c r="C76" s="16" t="s">
        <v>255</v>
      </c>
      <c r="D76" s="16" t="s">
        <v>270</v>
      </c>
      <c r="E76" s="17" t="s">
        <v>216</v>
      </c>
      <c r="F76" s="17" t="s">
        <v>271</v>
      </c>
      <c r="G76" s="17" t="s">
        <v>272</v>
      </c>
      <c r="H76" s="17" t="s">
        <v>269</v>
      </c>
      <c r="I76" s="18">
        <v>60.0</v>
      </c>
      <c r="J76" s="19">
        <v>175000.0</v>
      </c>
      <c r="K76" s="20">
        <v>35000.0</v>
      </c>
      <c r="L76" s="21"/>
      <c r="M76" s="21"/>
      <c r="N76" s="21"/>
      <c r="O76" s="21"/>
      <c r="P76" s="31"/>
      <c r="Q76" s="31"/>
      <c r="R76" s="31"/>
      <c r="S76" s="31"/>
    </row>
    <row r="77">
      <c r="B77" s="24">
        <v>18.0</v>
      </c>
      <c r="C77" s="24" t="s">
        <v>256</v>
      </c>
      <c r="D77" s="24" t="s">
        <v>270</v>
      </c>
      <c r="E77" s="25" t="s">
        <v>216</v>
      </c>
      <c r="F77" s="25" t="s">
        <v>271</v>
      </c>
      <c r="G77" s="25" t="s">
        <v>272</v>
      </c>
      <c r="H77" s="25" t="s">
        <v>269</v>
      </c>
      <c r="I77" s="26">
        <v>60.0</v>
      </c>
      <c r="J77" s="27">
        <v>225000.0</v>
      </c>
      <c r="K77" s="28">
        <v>45000.0</v>
      </c>
      <c r="L77" s="29"/>
      <c r="M77" s="29"/>
      <c r="N77" s="29"/>
      <c r="O77" s="29"/>
      <c r="P77" s="32"/>
      <c r="Q77" s="32"/>
      <c r="R77" s="32"/>
      <c r="S77" s="32"/>
    </row>
    <row r="78">
      <c r="B78" s="16">
        <v>19.0</v>
      </c>
      <c r="C78" s="16" t="s">
        <v>251</v>
      </c>
      <c r="D78" s="16" t="s">
        <v>273</v>
      </c>
      <c r="E78" s="17" t="s">
        <v>216</v>
      </c>
      <c r="F78" s="17" t="s">
        <v>274</v>
      </c>
      <c r="G78" s="17" t="s">
        <v>275</v>
      </c>
      <c r="H78" s="17" t="s">
        <v>269</v>
      </c>
      <c r="I78" s="18">
        <v>60.0</v>
      </c>
      <c r="J78" s="19">
        <v>75000.0</v>
      </c>
      <c r="K78" s="20">
        <v>15000.0</v>
      </c>
      <c r="L78" s="21"/>
      <c r="M78" s="21"/>
      <c r="N78" s="21"/>
      <c r="O78" s="21"/>
      <c r="P78" s="22" t="str">
        <f>AVERAGE(L78,L79,L80,L81)</f>
        <v>#DIV/0!</v>
      </c>
      <c r="Q78" s="23">
        <v>34.0</v>
      </c>
      <c r="R78" s="22" t="str">
        <f>P78*Q78*12</f>
        <v>#DIV/0!</v>
      </c>
      <c r="S78" s="22" t="str">
        <f>R78*I78/12</f>
        <v>#DIV/0!</v>
      </c>
    </row>
    <row r="79">
      <c r="B79" s="24">
        <v>19.0</v>
      </c>
      <c r="C79" s="24" t="s">
        <v>254</v>
      </c>
      <c r="D79" s="24" t="s">
        <v>273</v>
      </c>
      <c r="E79" s="25" t="s">
        <v>216</v>
      </c>
      <c r="F79" s="25" t="s">
        <v>274</v>
      </c>
      <c r="G79" s="25" t="s">
        <v>275</v>
      </c>
      <c r="H79" s="25" t="s">
        <v>269</v>
      </c>
      <c r="I79" s="26">
        <v>60.0</v>
      </c>
      <c r="J79" s="27">
        <v>125000.0</v>
      </c>
      <c r="K79" s="28">
        <v>25000.0</v>
      </c>
      <c r="L79" s="29"/>
      <c r="M79" s="29"/>
      <c r="N79" s="29"/>
      <c r="O79" s="29"/>
      <c r="P79" s="30"/>
      <c r="Q79" s="30"/>
      <c r="R79" s="30"/>
      <c r="S79" s="30"/>
    </row>
    <row r="80">
      <c r="B80" s="16">
        <v>19.0</v>
      </c>
      <c r="C80" s="16" t="s">
        <v>255</v>
      </c>
      <c r="D80" s="16" t="s">
        <v>273</v>
      </c>
      <c r="E80" s="17" t="s">
        <v>216</v>
      </c>
      <c r="F80" s="17" t="s">
        <v>274</v>
      </c>
      <c r="G80" s="17" t="s">
        <v>275</v>
      </c>
      <c r="H80" s="17" t="s">
        <v>269</v>
      </c>
      <c r="I80" s="18">
        <v>60.0</v>
      </c>
      <c r="J80" s="19">
        <v>175000.0</v>
      </c>
      <c r="K80" s="20">
        <v>35000.0</v>
      </c>
      <c r="L80" s="21"/>
      <c r="M80" s="21"/>
      <c r="N80" s="21"/>
      <c r="O80" s="21"/>
      <c r="P80" s="31"/>
      <c r="Q80" s="31"/>
      <c r="R80" s="31"/>
      <c r="S80" s="31"/>
    </row>
    <row r="81">
      <c r="B81" s="24">
        <v>19.0</v>
      </c>
      <c r="C81" s="24" t="s">
        <v>256</v>
      </c>
      <c r="D81" s="24" t="s">
        <v>273</v>
      </c>
      <c r="E81" s="25" t="s">
        <v>216</v>
      </c>
      <c r="F81" s="25" t="s">
        <v>274</v>
      </c>
      <c r="G81" s="25" t="s">
        <v>275</v>
      </c>
      <c r="H81" s="25" t="s">
        <v>269</v>
      </c>
      <c r="I81" s="26">
        <v>60.0</v>
      </c>
      <c r="J81" s="27">
        <v>225000.0</v>
      </c>
      <c r="K81" s="28">
        <v>45000.0</v>
      </c>
      <c r="L81" s="29"/>
      <c r="M81" s="29"/>
      <c r="N81" s="29"/>
      <c r="O81" s="29"/>
      <c r="P81" s="32"/>
      <c r="Q81" s="32"/>
      <c r="R81" s="32"/>
      <c r="S81" s="32"/>
    </row>
    <row r="82">
      <c r="B82" s="16">
        <v>20.0</v>
      </c>
      <c r="C82" s="16" t="s">
        <v>251</v>
      </c>
      <c r="D82" s="16" t="s">
        <v>273</v>
      </c>
      <c r="E82" s="17" t="s">
        <v>231</v>
      </c>
      <c r="F82" s="17" t="s">
        <v>276</v>
      </c>
      <c r="G82" s="17"/>
      <c r="H82" s="17" t="s">
        <v>230</v>
      </c>
      <c r="I82" s="18">
        <v>60.0</v>
      </c>
      <c r="J82" s="19">
        <v>75000.0</v>
      </c>
      <c r="K82" s="20">
        <v>15000.0</v>
      </c>
      <c r="L82" s="21"/>
      <c r="M82" s="21"/>
      <c r="N82" s="21"/>
      <c r="O82" s="21"/>
      <c r="P82" s="22" t="str">
        <f>AVERAGE(L82,L83,L84,L85)</f>
        <v>#DIV/0!</v>
      </c>
      <c r="Q82" s="23">
        <v>10.0</v>
      </c>
      <c r="R82" s="22" t="str">
        <f>P82*Q82*12</f>
        <v>#DIV/0!</v>
      </c>
      <c r="S82" s="22" t="str">
        <f>R82*I82/12</f>
        <v>#DIV/0!</v>
      </c>
    </row>
    <row r="83">
      <c r="B83" s="24">
        <v>20.0</v>
      </c>
      <c r="C83" s="24" t="s">
        <v>254</v>
      </c>
      <c r="D83" s="24" t="s">
        <v>273</v>
      </c>
      <c r="E83" s="25" t="s">
        <v>231</v>
      </c>
      <c r="F83" s="25" t="s">
        <v>276</v>
      </c>
      <c r="G83" s="25"/>
      <c r="H83" s="25" t="s">
        <v>230</v>
      </c>
      <c r="I83" s="26">
        <v>60.0</v>
      </c>
      <c r="J83" s="27">
        <v>125000.0</v>
      </c>
      <c r="K83" s="28">
        <v>25000.0</v>
      </c>
      <c r="L83" s="29"/>
      <c r="M83" s="29"/>
      <c r="N83" s="29"/>
      <c r="O83" s="29"/>
      <c r="P83" s="30"/>
      <c r="Q83" s="30"/>
      <c r="R83" s="30"/>
      <c r="S83" s="30"/>
    </row>
    <row r="84">
      <c r="B84" s="16">
        <v>20.0</v>
      </c>
      <c r="C84" s="16" t="s">
        <v>255</v>
      </c>
      <c r="D84" s="16" t="s">
        <v>273</v>
      </c>
      <c r="E84" s="17" t="s">
        <v>231</v>
      </c>
      <c r="F84" s="17" t="s">
        <v>276</v>
      </c>
      <c r="G84" s="17"/>
      <c r="H84" s="17" t="s">
        <v>230</v>
      </c>
      <c r="I84" s="18">
        <v>60.0</v>
      </c>
      <c r="J84" s="19">
        <v>175000.0</v>
      </c>
      <c r="K84" s="20">
        <v>35000.0</v>
      </c>
      <c r="L84" s="21"/>
      <c r="M84" s="21"/>
      <c r="N84" s="21"/>
      <c r="O84" s="21"/>
      <c r="P84" s="31"/>
      <c r="Q84" s="31"/>
      <c r="R84" s="31"/>
      <c r="S84" s="31"/>
    </row>
    <row r="85">
      <c r="B85" s="24">
        <v>20.0</v>
      </c>
      <c r="C85" s="24" t="s">
        <v>256</v>
      </c>
      <c r="D85" s="24" t="s">
        <v>273</v>
      </c>
      <c r="E85" s="25" t="s">
        <v>231</v>
      </c>
      <c r="F85" s="25" t="s">
        <v>276</v>
      </c>
      <c r="G85" s="25"/>
      <c r="H85" s="25" t="s">
        <v>230</v>
      </c>
      <c r="I85" s="26">
        <v>60.0</v>
      </c>
      <c r="J85" s="27">
        <v>225000.0</v>
      </c>
      <c r="K85" s="28">
        <v>45000.0</v>
      </c>
      <c r="L85" s="29"/>
      <c r="M85" s="29"/>
      <c r="N85" s="29"/>
      <c r="O85" s="29"/>
      <c r="P85" s="32"/>
      <c r="Q85" s="32"/>
      <c r="R85" s="32"/>
      <c r="S85" s="32"/>
    </row>
    <row r="86">
      <c r="B86" s="16">
        <v>21.0</v>
      </c>
      <c r="C86" s="16" t="s">
        <v>251</v>
      </c>
      <c r="D86" s="16" t="s">
        <v>277</v>
      </c>
      <c r="E86" s="17" t="s">
        <v>248</v>
      </c>
      <c r="F86" s="17" t="s">
        <v>278</v>
      </c>
      <c r="G86" s="17"/>
      <c r="H86" s="17" t="s">
        <v>269</v>
      </c>
      <c r="I86" s="18">
        <v>60.0</v>
      </c>
      <c r="J86" s="19">
        <v>75000.0</v>
      </c>
      <c r="K86" s="20">
        <v>15000.0</v>
      </c>
      <c r="L86" s="21"/>
      <c r="M86" s="21"/>
      <c r="N86" s="21"/>
      <c r="O86" s="21"/>
      <c r="P86" s="22" t="str">
        <f>AVERAGE(L86,L87,L88,L89)</f>
        <v>#DIV/0!</v>
      </c>
      <c r="Q86" s="23">
        <v>8.0</v>
      </c>
      <c r="R86" s="22" t="str">
        <f>P86*Q86*12</f>
        <v>#DIV/0!</v>
      </c>
      <c r="S86" s="22" t="str">
        <f>R86*I86/12</f>
        <v>#DIV/0!</v>
      </c>
    </row>
    <row r="87">
      <c r="B87" s="24">
        <v>21.0</v>
      </c>
      <c r="C87" s="24" t="s">
        <v>254</v>
      </c>
      <c r="D87" s="24" t="s">
        <v>277</v>
      </c>
      <c r="E87" s="25" t="s">
        <v>248</v>
      </c>
      <c r="F87" s="25" t="s">
        <v>278</v>
      </c>
      <c r="G87" s="25"/>
      <c r="H87" s="25" t="s">
        <v>269</v>
      </c>
      <c r="I87" s="26">
        <v>60.0</v>
      </c>
      <c r="J87" s="27">
        <v>125000.0</v>
      </c>
      <c r="K87" s="28">
        <v>25000.0</v>
      </c>
      <c r="L87" s="29"/>
      <c r="M87" s="29"/>
      <c r="N87" s="29"/>
      <c r="O87" s="29"/>
      <c r="P87" s="30"/>
      <c r="Q87" s="30"/>
      <c r="R87" s="30"/>
      <c r="S87" s="30"/>
    </row>
    <row r="88">
      <c r="B88" s="16">
        <v>21.0</v>
      </c>
      <c r="C88" s="16" t="s">
        <v>255</v>
      </c>
      <c r="D88" s="16" t="s">
        <v>277</v>
      </c>
      <c r="E88" s="17" t="s">
        <v>248</v>
      </c>
      <c r="F88" s="17" t="s">
        <v>278</v>
      </c>
      <c r="G88" s="17"/>
      <c r="H88" s="17" t="s">
        <v>269</v>
      </c>
      <c r="I88" s="18">
        <v>60.0</v>
      </c>
      <c r="J88" s="19">
        <v>175000.0</v>
      </c>
      <c r="K88" s="20">
        <v>35000.0</v>
      </c>
      <c r="L88" s="21"/>
      <c r="M88" s="21"/>
      <c r="N88" s="21"/>
      <c r="O88" s="21"/>
      <c r="P88" s="31"/>
      <c r="Q88" s="31"/>
      <c r="R88" s="31"/>
      <c r="S88" s="31"/>
    </row>
    <row r="89">
      <c r="B89" s="24">
        <v>21.0</v>
      </c>
      <c r="C89" s="24" t="s">
        <v>256</v>
      </c>
      <c r="D89" s="24" t="s">
        <v>277</v>
      </c>
      <c r="E89" s="25" t="s">
        <v>248</v>
      </c>
      <c r="F89" s="25" t="s">
        <v>278</v>
      </c>
      <c r="G89" s="25"/>
      <c r="H89" s="25" t="s">
        <v>269</v>
      </c>
      <c r="I89" s="26">
        <v>60.0</v>
      </c>
      <c r="J89" s="27">
        <v>225000.0</v>
      </c>
      <c r="K89" s="28">
        <v>45000.0</v>
      </c>
      <c r="L89" s="29"/>
      <c r="M89" s="29"/>
      <c r="N89" s="29"/>
      <c r="O89" s="29"/>
      <c r="P89" s="32"/>
      <c r="Q89" s="32"/>
      <c r="R89" s="32"/>
      <c r="S89" s="32"/>
    </row>
    <row r="90">
      <c r="B90" s="16">
        <v>22.0</v>
      </c>
      <c r="C90" s="16" t="s">
        <v>251</v>
      </c>
      <c r="D90" s="16" t="s">
        <v>277</v>
      </c>
      <c r="E90" s="17" t="s">
        <v>216</v>
      </c>
      <c r="F90" s="17" t="s">
        <v>279</v>
      </c>
      <c r="G90" s="17" t="s">
        <v>280</v>
      </c>
      <c r="H90" s="17" t="s">
        <v>230</v>
      </c>
      <c r="I90" s="18">
        <v>60.0</v>
      </c>
      <c r="J90" s="19">
        <v>75000.0</v>
      </c>
      <c r="K90" s="20">
        <v>15000.0</v>
      </c>
      <c r="L90" s="21"/>
      <c r="M90" s="21"/>
      <c r="N90" s="21"/>
      <c r="O90" s="21"/>
      <c r="P90" s="22" t="str">
        <f>AVERAGE(L90,L91,L92,L93)</f>
        <v>#DIV/0!</v>
      </c>
      <c r="Q90" s="23">
        <v>5.0</v>
      </c>
      <c r="R90" s="22" t="str">
        <f>P90*Q90*12</f>
        <v>#DIV/0!</v>
      </c>
      <c r="S90" s="22" t="str">
        <f>R90*I90/12</f>
        <v>#DIV/0!</v>
      </c>
    </row>
    <row r="91">
      <c r="B91" s="24">
        <v>22.0</v>
      </c>
      <c r="C91" s="24" t="s">
        <v>254</v>
      </c>
      <c r="D91" s="24" t="s">
        <v>277</v>
      </c>
      <c r="E91" s="25" t="s">
        <v>216</v>
      </c>
      <c r="F91" s="25" t="s">
        <v>279</v>
      </c>
      <c r="G91" s="25" t="s">
        <v>280</v>
      </c>
      <c r="H91" s="25" t="s">
        <v>230</v>
      </c>
      <c r="I91" s="26">
        <v>60.0</v>
      </c>
      <c r="J91" s="27">
        <v>125000.0</v>
      </c>
      <c r="K91" s="28">
        <v>25000.0</v>
      </c>
      <c r="L91" s="29"/>
      <c r="M91" s="29"/>
      <c r="N91" s="29"/>
      <c r="O91" s="29"/>
      <c r="P91" s="30"/>
      <c r="Q91" s="30"/>
      <c r="R91" s="30"/>
      <c r="S91" s="30"/>
    </row>
    <row r="92">
      <c r="B92" s="16">
        <v>22.0</v>
      </c>
      <c r="C92" s="16" t="s">
        <v>255</v>
      </c>
      <c r="D92" s="16" t="s">
        <v>277</v>
      </c>
      <c r="E92" s="17" t="s">
        <v>216</v>
      </c>
      <c r="F92" s="17" t="s">
        <v>279</v>
      </c>
      <c r="G92" s="17" t="s">
        <v>280</v>
      </c>
      <c r="H92" s="17" t="s">
        <v>230</v>
      </c>
      <c r="I92" s="18">
        <v>60.0</v>
      </c>
      <c r="J92" s="19">
        <v>175000.0</v>
      </c>
      <c r="K92" s="20">
        <v>35000.0</v>
      </c>
      <c r="L92" s="21"/>
      <c r="M92" s="21"/>
      <c r="N92" s="21"/>
      <c r="O92" s="21"/>
      <c r="P92" s="31"/>
      <c r="Q92" s="31"/>
      <c r="R92" s="31"/>
      <c r="S92" s="31"/>
    </row>
    <row r="93">
      <c r="B93" s="24">
        <v>22.0</v>
      </c>
      <c r="C93" s="24" t="s">
        <v>256</v>
      </c>
      <c r="D93" s="24" t="s">
        <v>277</v>
      </c>
      <c r="E93" s="25" t="s">
        <v>216</v>
      </c>
      <c r="F93" s="25" t="s">
        <v>279</v>
      </c>
      <c r="G93" s="25" t="s">
        <v>280</v>
      </c>
      <c r="H93" s="25" t="s">
        <v>230</v>
      </c>
      <c r="I93" s="26">
        <v>60.0</v>
      </c>
      <c r="J93" s="27">
        <v>225000.0</v>
      </c>
      <c r="K93" s="28">
        <v>45000.0</v>
      </c>
      <c r="L93" s="29"/>
      <c r="M93" s="29"/>
      <c r="N93" s="29"/>
      <c r="O93" s="29"/>
      <c r="P93" s="32"/>
      <c r="Q93" s="32"/>
      <c r="R93" s="32"/>
      <c r="S93" s="32"/>
    </row>
    <row r="94">
      <c r="B94" s="16">
        <v>23.0</v>
      </c>
      <c r="C94" s="16" t="s">
        <v>251</v>
      </c>
      <c r="D94" s="16" t="s">
        <v>281</v>
      </c>
      <c r="E94" s="17" t="s">
        <v>216</v>
      </c>
      <c r="F94" s="17" t="s">
        <v>282</v>
      </c>
      <c r="G94" s="17" t="s">
        <v>283</v>
      </c>
      <c r="H94" s="17" t="s">
        <v>230</v>
      </c>
      <c r="I94" s="18">
        <v>60.0</v>
      </c>
      <c r="J94" s="19">
        <v>75000.0</v>
      </c>
      <c r="K94" s="20">
        <v>15000.0</v>
      </c>
      <c r="L94" s="21"/>
      <c r="M94" s="21"/>
      <c r="N94" s="21"/>
      <c r="O94" s="21"/>
      <c r="P94" s="22" t="str">
        <f>AVERAGE(L94,L95,L96,L97)</f>
        <v>#DIV/0!</v>
      </c>
      <c r="Q94" s="23">
        <v>8.0</v>
      </c>
      <c r="R94" s="22" t="str">
        <f>P94*Q94*12</f>
        <v>#DIV/0!</v>
      </c>
      <c r="S94" s="22" t="str">
        <f>R94*I94/12</f>
        <v>#DIV/0!</v>
      </c>
    </row>
    <row r="95">
      <c r="B95" s="24">
        <v>23.0</v>
      </c>
      <c r="C95" s="24" t="s">
        <v>254</v>
      </c>
      <c r="D95" s="24" t="s">
        <v>281</v>
      </c>
      <c r="E95" s="25" t="s">
        <v>216</v>
      </c>
      <c r="F95" s="25" t="s">
        <v>282</v>
      </c>
      <c r="G95" s="25" t="s">
        <v>283</v>
      </c>
      <c r="H95" s="25" t="s">
        <v>230</v>
      </c>
      <c r="I95" s="26">
        <v>60.0</v>
      </c>
      <c r="J95" s="27">
        <v>125000.0</v>
      </c>
      <c r="K95" s="28">
        <v>25000.0</v>
      </c>
      <c r="L95" s="29"/>
      <c r="M95" s="29"/>
      <c r="N95" s="29"/>
      <c r="O95" s="29"/>
      <c r="P95" s="30"/>
      <c r="Q95" s="30"/>
      <c r="R95" s="30"/>
      <c r="S95" s="30"/>
    </row>
    <row r="96">
      <c r="B96" s="16">
        <v>23.0</v>
      </c>
      <c r="C96" s="16" t="s">
        <v>255</v>
      </c>
      <c r="D96" s="16" t="s">
        <v>281</v>
      </c>
      <c r="E96" s="17" t="s">
        <v>216</v>
      </c>
      <c r="F96" s="17" t="s">
        <v>282</v>
      </c>
      <c r="G96" s="17" t="s">
        <v>283</v>
      </c>
      <c r="H96" s="17" t="s">
        <v>230</v>
      </c>
      <c r="I96" s="18">
        <v>60.0</v>
      </c>
      <c r="J96" s="19">
        <v>175000.0</v>
      </c>
      <c r="K96" s="20">
        <v>35000.0</v>
      </c>
      <c r="L96" s="21"/>
      <c r="M96" s="21"/>
      <c r="N96" s="21"/>
      <c r="O96" s="21"/>
      <c r="P96" s="31"/>
      <c r="Q96" s="31"/>
      <c r="R96" s="31"/>
      <c r="S96" s="31"/>
    </row>
    <row r="97">
      <c r="B97" s="24">
        <v>23.0</v>
      </c>
      <c r="C97" s="24" t="s">
        <v>256</v>
      </c>
      <c r="D97" s="24" t="s">
        <v>281</v>
      </c>
      <c r="E97" s="25" t="s">
        <v>216</v>
      </c>
      <c r="F97" s="25" t="s">
        <v>282</v>
      </c>
      <c r="G97" s="25" t="s">
        <v>283</v>
      </c>
      <c r="H97" s="25" t="s">
        <v>230</v>
      </c>
      <c r="I97" s="26">
        <v>60.0</v>
      </c>
      <c r="J97" s="27">
        <v>225000.0</v>
      </c>
      <c r="K97" s="28">
        <v>45000.0</v>
      </c>
      <c r="L97" s="29"/>
      <c r="M97" s="29"/>
      <c r="N97" s="29"/>
      <c r="O97" s="29"/>
      <c r="P97" s="32"/>
      <c r="Q97" s="32"/>
      <c r="R97" s="32"/>
      <c r="S97" s="32"/>
    </row>
    <row r="98">
      <c r="B98" s="16">
        <v>24.0</v>
      </c>
      <c r="C98" s="16" t="s">
        <v>251</v>
      </c>
      <c r="D98" s="16" t="s">
        <v>284</v>
      </c>
      <c r="E98" s="17" t="s">
        <v>216</v>
      </c>
      <c r="F98" s="17" t="s">
        <v>285</v>
      </c>
      <c r="G98" s="17" t="s">
        <v>286</v>
      </c>
      <c r="H98" s="17" t="s">
        <v>269</v>
      </c>
      <c r="I98" s="18">
        <v>60.0</v>
      </c>
      <c r="J98" s="19">
        <v>75000.0</v>
      </c>
      <c r="K98" s="20">
        <v>15000.0</v>
      </c>
      <c r="L98" s="21"/>
      <c r="M98" s="21"/>
      <c r="N98" s="21"/>
      <c r="O98" s="21"/>
      <c r="P98" s="22" t="str">
        <f>AVERAGE(L98,L99,L100,L101)</f>
        <v>#DIV/0!</v>
      </c>
      <c r="Q98" s="23">
        <v>50.0</v>
      </c>
      <c r="R98" s="22" t="str">
        <f>P98*Q98*12</f>
        <v>#DIV/0!</v>
      </c>
      <c r="S98" s="22" t="str">
        <f>R98*I98/12</f>
        <v>#DIV/0!</v>
      </c>
    </row>
    <row r="99">
      <c r="B99" s="24">
        <v>24.0</v>
      </c>
      <c r="C99" s="24" t="s">
        <v>254</v>
      </c>
      <c r="D99" s="24" t="s">
        <v>284</v>
      </c>
      <c r="E99" s="25" t="s">
        <v>216</v>
      </c>
      <c r="F99" s="25" t="s">
        <v>285</v>
      </c>
      <c r="G99" s="25" t="s">
        <v>286</v>
      </c>
      <c r="H99" s="25" t="s">
        <v>269</v>
      </c>
      <c r="I99" s="26">
        <v>60.0</v>
      </c>
      <c r="J99" s="27">
        <v>125000.0</v>
      </c>
      <c r="K99" s="28">
        <v>25000.0</v>
      </c>
      <c r="L99" s="29"/>
      <c r="M99" s="29"/>
      <c r="N99" s="29"/>
      <c r="O99" s="29"/>
      <c r="P99" s="30"/>
      <c r="Q99" s="30"/>
      <c r="R99" s="30"/>
      <c r="S99" s="30"/>
    </row>
    <row r="100">
      <c r="B100" s="16">
        <v>24.0</v>
      </c>
      <c r="C100" s="16" t="s">
        <v>255</v>
      </c>
      <c r="D100" s="16" t="s">
        <v>284</v>
      </c>
      <c r="E100" s="17" t="s">
        <v>216</v>
      </c>
      <c r="F100" s="17" t="s">
        <v>285</v>
      </c>
      <c r="G100" s="17" t="s">
        <v>286</v>
      </c>
      <c r="H100" s="17" t="s">
        <v>269</v>
      </c>
      <c r="I100" s="18">
        <v>60.0</v>
      </c>
      <c r="J100" s="19">
        <v>175000.0</v>
      </c>
      <c r="K100" s="20">
        <v>35000.0</v>
      </c>
      <c r="L100" s="21"/>
      <c r="M100" s="21"/>
      <c r="N100" s="21"/>
      <c r="O100" s="21"/>
      <c r="P100" s="31"/>
      <c r="Q100" s="31"/>
      <c r="R100" s="31"/>
      <c r="S100" s="31"/>
    </row>
    <row r="101">
      <c r="B101" s="24">
        <v>24.0</v>
      </c>
      <c r="C101" s="24" t="s">
        <v>256</v>
      </c>
      <c r="D101" s="24" t="s">
        <v>284</v>
      </c>
      <c r="E101" s="25" t="s">
        <v>216</v>
      </c>
      <c r="F101" s="25" t="s">
        <v>285</v>
      </c>
      <c r="G101" s="25" t="s">
        <v>286</v>
      </c>
      <c r="H101" s="25" t="s">
        <v>269</v>
      </c>
      <c r="I101" s="26">
        <v>60.0</v>
      </c>
      <c r="J101" s="27">
        <v>225000.0</v>
      </c>
      <c r="K101" s="28">
        <v>45000.0</v>
      </c>
      <c r="L101" s="29"/>
      <c r="M101" s="29"/>
      <c r="N101" s="29"/>
      <c r="O101" s="29"/>
      <c r="P101" s="32"/>
      <c r="Q101" s="32"/>
      <c r="R101" s="32"/>
      <c r="S101" s="32"/>
    </row>
    <row r="102">
      <c r="B102" s="16">
        <v>25.0</v>
      </c>
      <c r="C102" s="16" t="s">
        <v>251</v>
      </c>
      <c r="D102" s="16" t="s">
        <v>287</v>
      </c>
      <c r="E102" s="17" t="s">
        <v>288</v>
      </c>
      <c r="F102" s="17" t="s">
        <v>289</v>
      </c>
      <c r="G102" s="17"/>
      <c r="H102" s="17" t="s">
        <v>269</v>
      </c>
      <c r="I102" s="18">
        <v>60.0</v>
      </c>
      <c r="J102" s="19">
        <v>75000.0</v>
      </c>
      <c r="K102" s="20">
        <v>15000.0</v>
      </c>
      <c r="L102" s="21"/>
      <c r="M102" s="21"/>
      <c r="N102" s="21"/>
      <c r="O102" s="21"/>
      <c r="P102" s="22" t="str">
        <f>AVERAGE(L102,L103,L104,L105)</f>
        <v>#DIV/0!</v>
      </c>
      <c r="Q102" s="23">
        <v>13.0</v>
      </c>
      <c r="R102" s="22" t="str">
        <f>P102*Q102*12</f>
        <v>#DIV/0!</v>
      </c>
      <c r="S102" s="22" t="str">
        <f>R102*I102/12</f>
        <v>#DIV/0!</v>
      </c>
    </row>
    <row r="103">
      <c r="B103" s="24">
        <v>25.0</v>
      </c>
      <c r="C103" s="24" t="s">
        <v>254</v>
      </c>
      <c r="D103" s="24" t="s">
        <v>287</v>
      </c>
      <c r="E103" s="25" t="s">
        <v>288</v>
      </c>
      <c r="F103" s="25" t="s">
        <v>289</v>
      </c>
      <c r="G103" s="25"/>
      <c r="H103" s="25" t="s">
        <v>269</v>
      </c>
      <c r="I103" s="26">
        <v>60.0</v>
      </c>
      <c r="J103" s="27">
        <v>125000.0</v>
      </c>
      <c r="K103" s="28">
        <v>25000.0</v>
      </c>
      <c r="L103" s="29"/>
      <c r="M103" s="29"/>
      <c r="N103" s="29"/>
      <c r="O103" s="29"/>
      <c r="P103" s="30"/>
      <c r="Q103" s="30"/>
      <c r="R103" s="30"/>
      <c r="S103" s="30"/>
    </row>
    <row r="104">
      <c r="B104" s="16">
        <v>25.0</v>
      </c>
      <c r="C104" s="16" t="s">
        <v>255</v>
      </c>
      <c r="D104" s="16" t="s">
        <v>287</v>
      </c>
      <c r="E104" s="17" t="s">
        <v>288</v>
      </c>
      <c r="F104" s="17" t="s">
        <v>289</v>
      </c>
      <c r="G104" s="17"/>
      <c r="H104" s="17" t="s">
        <v>269</v>
      </c>
      <c r="I104" s="18">
        <v>60.0</v>
      </c>
      <c r="J104" s="19">
        <v>175000.0</v>
      </c>
      <c r="K104" s="20">
        <v>35000.0</v>
      </c>
      <c r="L104" s="21"/>
      <c r="M104" s="21"/>
      <c r="N104" s="21"/>
      <c r="O104" s="21"/>
      <c r="P104" s="31"/>
      <c r="Q104" s="31"/>
      <c r="R104" s="31"/>
      <c r="S104" s="31"/>
    </row>
    <row r="105">
      <c r="B105" s="24">
        <v>25.0</v>
      </c>
      <c r="C105" s="24" t="s">
        <v>256</v>
      </c>
      <c r="D105" s="24" t="s">
        <v>287</v>
      </c>
      <c r="E105" s="25" t="s">
        <v>288</v>
      </c>
      <c r="F105" s="25" t="s">
        <v>289</v>
      </c>
      <c r="G105" s="25"/>
      <c r="H105" s="25" t="s">
        <v>269</v>
      </c>
      <c r="I105" s="26">
        <v>60.0</v>
      </c>
      <c r="J105" s="27">
        <v>225000.0</v>
      </c>
      <c r="K105" s="28">
        <v>45000.0</v>
      </c>
      <c r="L105" s="29"/>
      <c r="M105" s="29"/>
      <c r="N105" s="29"/>
      <c r="O105" s="29"/>
      <c r="P105" s="32"/>
      <c r="Q105" s="32"/>
      <c r="R105" s="32"/>
      <c r="S105" s="32"/>
    </row>
    <row r="106">
      <c r="B106" s="16">
        <v>26.0</v>
      </c>
      <c r="C106" s="16" t="s">
        <v>251</v>
      </c>
      <c r="D106" s="16" t="s">
        <v>287</v>
      </c>
      <c r="E106" s="17" t="s">
        <v>288</v>
      </c>
      <c r="F106" s="17" t="s">
        <v>290</v>
      </c>
      <c r="G106" s="17"/>
      <c r="H106" s="17" t="s">
        <v>269</v>
      </c>
      <c r="I106" s="18">
        <v>60.0</v>
      </c>
      <c r="J106" s="19">
        <v>75000.0</v>
      </c>
      <c r="K106" s="20">
        <v>15000.0</v>
      </c>
      <c r="L106" s="21"/>
      <c r="M106" s="21"/>
      <c r="N106" s="21"/>
      <c r="O106" s="21"/>
      <c r="P106" s="22" t="str">
        <f>AVERAGE(L106,L107,L108,L109)</f>
        <v>#DIV/0!</v>
      </c>
      <c r="Q106" s="23">
        <v>8.0</v>
      </c>
      <c r="R106" s="22" t="str">
        <f>P106*Q106*12</f>
        <v>#DIV/0!</v>
      </c>
      <c r="S106" s="22" t="str">
        <f>R106*I106/12</f>
        <v>#DIV/0!</v>
      </c>
    </row>
    <row r="107">
      <c r="B107" s="24">
        <v>26.0</v>
      </c>
      <c r="C107" s="24" t="s">
        <v>254</v>
      </c>
      <c r="D107" s="24" t="s">
        <v>287</v>
      </c>
      <c r="E107" s="25" t="s">
        <v>288</v>
      </c>
      <c r="F107" s="25" t="s">
        <v>290</v>
      </c>
      <c r="G107" s="25"/>
      <c r="H107" s="25" t="s">
        <v>269</v>
      </c>
      <c r="I107" s="26">
        <v>60.0</v>
      </c>
      <c r="J107" s="27">
        <v>125000.0</v>
      </c>
      <c r="K107" s="28">
        <v>25000.0</v>
      </c>
      <c r="L107" s="29"/>
      <c r="M107" s="29"/>
      <c r="N107" s="29"/>
      <c r="O107" s="29"/>
      <c r="P107" s="30"/>
      <c r="Q107" s="30"/>
      <c r="R107" s="30"/>
      <c r="S107" s="30"/>
    </row>
    <row r="108">
      <c r="B108" s="16">
        <v>26.0</v>
      </c>
      <c r="C108" s="16" t="s">
        <v>255</v>
      </c>
      <c r="D108" s="16" t="s">
        <v>287</v>
      </c>
      <c r="E108" s="17" t="s">
        <v>288</v>
      </c>
      <c r="F108" s="17" t="s">
        <v>290</v>
      </c>
      <c r="G108" s="17"/>
      <c r="H108" s="17" t="s">
        <v>269</v>
      </c>
      <c r="I108" s="18">
        <v>60.0</v>
      </c>
      <c r="J108" s="19">
        <v>175000.0</v>
      </c>
      <c r="K108" s="20">
        <v>35000.0</v>
      </c>
      <c r="L108" s="21"/>
      <c r="M108" s="21"/>
      <c r="N108" s="21"/>
      <c r="O108" s="21"/>
      <c r="P108" s="31"/>
      <c r="Q108" s="31"/>
      <c r="R108" s="31"/>
      <c r="S108" s="31"/>
    </row>
    <row r="109">
      <c r="B109" s="24">
        <v>26.0</v>
      </c>
      <c r="C109" s="24" t="s">
        <v>256</v>
      </c>
      <c r="D109" s="24" t="s">
        <v>287</v>
      </c>
      <c r="E109" s="25" t="s">
        <v>288</v>
      </c>
      <c r="F109" s="25" t="s">
        <v>290</v>
      </c>
      <c r="G109" s="25"/>
      <c r="H109" s="25" t="s">
        <v>269</v>
      </c>
      <c r="I109" s="26">
        <v>60.0</v>
      </c>
      <c r="J109" s="27">
        <v>225000.0</v>
      </c>
      <c r="K109" s="28">
        <v>45000.0</v>
      </c>
      <c r="L109" s="29"/>
      <c r="M109" s="29"/>
      <c r="N109" s="29"/>
      <c r="O109" s="29"/>
      <c r="P109" s="32"/>
      <c r="Q109" s="32"/>
      <c r="R109" s="32"/>
      <c r="S109" s="32"/>
    </row>
    <row r="110">
      <c r="B110" s="16">
        <v>27.0</v>
      </c>
      <c r="C110" s="16" t="s">
        <v>251</v>
      </c>
      <c r="D110" s="16" t="s">
        <v>287</v>
      </c>
      <c r="E110" s="17" t="s">
        <v>288</v>
      </c>
      <c r="F110" s="17" t="s">
        <v>291</v>
      </c>
      <c r="G110" s="17"/>
      <c r="H110" s="17" t="s">
        <v>269</v>
      </c>
      <c r="I110" s="18">
        <v>60.0</v>
      </c>
      <c r="J110" s="19">
        <v>75000.0</v>
      </c>
      <c r="K110" s="20">
        <v>15000.0</v>
      </c>
      <c r="L110" s="21"/>
      <c r="M110" s="21"/>
      <c r="N110" s="21"/>
      <c r="O110" s="21"/>
      <c r="P110" s="22" t="str">
        <f>AVERAGE(L110,L111,L112,L113)</f>
        <v>#DIV/0!</v>
      </c>
      <c r="Q110" s="23">
        <v>18.0</v>
      </c>
      <c r="R110" s="22" t="str">
        <f>P110*Q110*12</f>
        <v>#DIV/0!</v>
      </c>
      <c r="S110" s="22" t="str">
        <f>R110*I110/12</f>
        <v>#DIV/0!</v>
      </c>
    </row>
    <row r="111">
      <c r="B111" s="24">
        <v>27.0</v>
      </c>
      <c r="C111" s="24" t="s">
        <v>254</v>
      </c>
      <c r="D111" s="24" t="s">
        <v>287</v>
      </c>
      <c r="E111" s="25" t="s">
        <v>288</v>
      </c>
      <c r="F111" s="25" t="s">
        <v>291</v>
      </c>
      <c r="G111" s="25"/>
      <c r="H111" s="25" t="s">
        <v>269</v>
      </c>
      <c r="I111" s="26">
        <v>60.0</v>
      </c>
      <c r="J111" s="27">
        <v>125000.0</v>
      </c>
      <c r="K111" s="28">
        <v>25000.0</v>
      </c>
      <c r="L111" s="29"/>
      <c r="M111" s="29"/>
      <c r="N111" s="29"/>
      <c r="O111" s="29"/>
      <c r="P111" s="30"/>
      <c r="Q111" s="30"/>
      <c r="R111" s="30"/>
      <c r="S111" s="30"/>
    </row>
    <row r="112">
      <c r="B112" s="16">
        <v>27.0</v>
      </c>
      <c r="C112" s="16" t="s">
        <v>255</v>
      </c>
      <c r="D112" s="16" t="s">
        <v>287</v>
      </c>
      <c r="E112" s="17" t="s">
        <v>288</v>
      </c>
      <c r="F112" s="17" t="s">
        <v>291</v>
      </c>
      <c r="G112" s="17"/>
      <c r="H112" s="17" t="s">
        <v>269</v>
      </c>
      <c r="I112" s="18">
        <v>60.0</v>
      </c>
      <c r="J112" s="19">
        <v>175000.0</v>
      </c>
      <c r="K112" s="20">
        <v>35000.0</v>
      </c>
      <c r="L112" s="21"/>
      <c r="M112" s="21"/>
      <c r="N112" s="21"/>
      <c r="O112" s="21"/>
      <c r="P112" s="31"/>
      <c r="Q112" s="31"/>
      <c r="R112" s="31"/>
      <c r="S112" s="31"/>
    </row>
    <row r="113">
      <c r="B113" s="24">
        <v>27.0</v>
      </c>
      <c r="C113" s="24" t="s">
        <v>256</v>
      </c>
      <c r="D113" s="24" t="s">
        <v>287</v>
      </c>
      <c r="E113" s="25" t="s">
        <v>288</v>
      </c>
      <c r="F113" s="25" t="s">
        <v>291</v>
      </c>
      <c r="G113" s="25"/>
      <c r="H113" s="25" t="s">
        <v>269</v>
      </c>
      <c r="I113" s="26">
        <v>60.0</v>
      </c>
      <c r="J113" s="27">
        <v>225000.0</v>
      </c>
      <c r="K113" s="28">
        <v>45000.0</v>
      </c>
      <c r="L113" s="29"/>
      <c r="M113" s="29"/>
      <c r="N113" s="29"/>
      <c r="O113" s="29"/>
      <c r="P113" s="32"/>
      <c r="Q113" s="32"/>
      <c r="R113" s="32"/>
      <c r="S113" s="32"/>
    </row>
    <row r="114">
      <c r="B114" s="16">
        <v>28.0</v>
      </c>
      <c r="C114" s="16" t="s">
        <v>251</v>
      </c>
      <c r="D114" s="16" t="s">
        <v>223</v>
      </c>
      <c r="E114" s="17" t="s">
        <v>245</v>
      </c>
      <c r="F114" s="17" t="s">
        <v>292</v>
      </c>
      <c r="G114" s="17" t="s">
        <v>247</v>
      </c>
      <c r="H114" s="17" t="s">
        <v>293</v>
      </c>
      <c r="I114" s="18">
        <v>60.0</v>
      </c>
      <c r="J114" s="19">
        <v>75000.0</v>
      </c>
      <c r="K114" s="20">
        <v>15000.0</v>
      </c>
      <c r="L114" s="21"/>
      <c r="M114" s="21"/>
      <c r="N114" s="21"/>
      <c r="O114" s="21"/>
      <c r="P114" s="22" t="str">
        <f>AVERAGE(L114,L115,L116,L117)</f>
        <v>#DIV/0!</v>
      </c>
      <c r="Q114" s="23">
        <v>5.0</v>
      </c>
      <c r="R114" s="22" t="str">
        <f>P114*Q114*12</f>
        <v>#DIV/0!</v>
      </c>
      <c r="S114" s="22" t="str">
        <f>R114*I114/12</f>
        <v>#DIV/0!</v>
      </c>
    </row>
    <row r="115">
      <c r="B115" s="24">
        <v>28.0</v>
      </c>
      <c r="C115" s="24" t="s">
        <v>254</v>
      </c>
      <c r="D115" s="24" t="s">
        <v>223</v>
      </c>
      <c r="E115" s="25" t="s">
        <v>245</v>
      </c>
      <c r="F115" s="25" t="s">
        <v>292</v>
      </c>
      <c r="G115" s="25" t="s">
        <v>247</v>
      </c>
      <c r="H115" s="25" t="s">
        <v>293</v>
      </c>
      <c r="I115" s="26">
        <v>60.0</v>
      </c>
      <c r="J115" s="27">
        <v>125000.0</v>
      </c>
      <c r="K115" s="28">
        <v>25000.0</v>
      </c>
      <c r="L115" s="29"/>
      <c r="M115" s="29"/>
      <c r="N115" s="29"/>
      <c r="O115" s="29"/>
      <c r="P115" s="30"/>
      <c r="Q115" s="30"/>
      <c r="R115" s="30"/>
      <c r="S115" s="30"/>
    </row>
    <row r="116">
      <c r="B116" s="16">
        <v>28.0</v>
      </c>
      <c r="C116" s="16" t="s">
        <v>255</v>
      </c>
      <c r="D116" s="16" t="s">
        <v>223</v>
      </c>
      <c r="E116" s="17" t="s">
        <v>245</v>
      </c>
      <c r="F116" s="17" t="s">
        <v>292</v>
      </c>
      <c r="G116" s="17" t="s">
        <v>247</v>
      </c>
      <c r="H116" s="17" t="s">
        <v>293</v>
      </c>
      <c r="I116" s="18">
        <v>60.0</v>
      </c>
      <c r="J116" s="19">
        <v>175000.0</v>
      </c>
      <c r="K116" s="20">
        <v>35000.0</v>
      </c>
      <c r="L116" s="21"/>
      <c r="M116" s="21"/>
      <c r="N116" s="21"/>
      <c r="O116" s="21"/>
      <c r="P116" s="31"/>
      <c r="Q116" s="31"/>
      <c r="R116" s="31"/>
      <c r="S116" s="31"/>
    </row>
    <row r="117">
      <c r="B117" s="24">
        <v>28.0</v>
      </c>
      <c r="C117" s="24" t="s">
        <v>256</v>
      </c>
      <c r="D117" s="24" t="s">
        <v>223</v>
      </c>
      <c r="E117" s="25" t="s">
        <v>245</v>
      </c>
      <c r="F117" s="25" t="s">
        <v>292</v>
      </c>
      <c r="G117" s="25" t="s">
        <v>247</v>
      </c>
      <c r="H117" s="25" t="s">
        <v>293</v>
      </c>
      <c r="I117" s="26">
        <v>60.0</v>
      </c>
      <c r="J117" s="27">
        <v>225000.0</v>
      </c>
      <c r="K117" s="28">
        <v>45000.0</v>
      </c>
      <c r="L117" s="29"/>
      <c r="M117" s="29"/>
      <c r="N117" s="29"/>
      <c r="O117" s="29"/>
      <c r="P117" s="32"/>
      <c r="Q117" s="32"/>
      <c r="R117" s="32"/>
      <c r="S117" s="32"/>
    </row>
    <row r="118">
      <c r="B118" s="16">
        <v>29.0</v>
      </c>
      <c r="C118" s="16" t="s">
        <v>251</v>
      </c>
      <c r="D118" s="16" t="s">
        <v>223</v>
      </c>
      <c r="E118" s="17" t="s">
        <v>245</v>
      </c>
      <c r="F118" s="17" t="s">
        <v>294</v>
      </c>
      <c r="G118" s="17" t="s">
        <v>247</v>
      </c>
      <c r="H118" s="17" t="s">
        <v>295</v>
      </c>
      <c r="I118" s="18">
        <v>60.0</v>
      </c>
      <c r="J118" s="19">
        <v>75000.0</v>
      </c>
      <c r="K118" s="20">
        <v>15000.0</v>
      </c>
      <c r="L118" s="21"/>
      <c r="M118" s="21"/>
      <c r="N118" s="21"/>
      <c r="O118" s="21"/>
      <c r="P118" s="22" t="str">
        <f>AVERAGE(L118,L119,L120,L121)</f>
        <v>#DIV/0!</v>
      </c>
      <c r="Q118" s="23">
        <v>36.0</v>
      </c>
      <c r="R118" s="22" t="str">
        <f>P118*Q118*12</f>
        <v>#DIV/0!</v>
      </c>
      <c r="S118" s="22" t="str">
        <f>R118*I118/12</f>
        <v>#DIV/0!</v>
      </c>
    </row>
    <row r="119">
      <c r="B119" s="24">
        <v>29.0</v>
      </c>
      <c r="C119" s="24" t="s">
        <v>254</v>
      </c>
      <c r="D119" s="24" t="s">
        <v>223</v>
      </c>
      <c r="E119" s="25" t="s">
        <v>245</v>
      </c>
      <c r="F119" s="25" t="s">
        <v>294</v>
      </c>
      <c r="G119" s="25" t="s">
        <v>247</v>
      </c>
      <c r="H119" s="25" t="s">
        <v>295</v>
      </c>
      <c r="I119" s="26">
        <v>60.0</v>
      </c>
      <c r="J119" s="27">
        <v>125000.0</v>
      </c>
      <c r="K119" s="28">
        <v>25000.0</v>
      </c>
      <c r="L119" s="29"/>
      <c r="M119" s="29"/>
      <c r="N119" s="29"/>
      <c r="O119" s="29"/>
      <c r="P119" s="30"/>
      <c r="Q119" s="30"/>
      <c r="R119" s="30"/>
      <c r="S119" s="30"/>
    </row>
    <row r="120">
      <c r="B120" s="16">
        <v>29.0</v>
      </c>
      <c r="C120" s="16" t="s">
        <v>255</v>
      </c>
      <c r="D120" s="16" t="s">
        <v>223</v>
      </c>
      <c r="E120" s="17" t="s">
        <v>245</v>
      </c>
      <c r="F120" s="17" t="s">
        <v>294</v>
      </c>
      <c r="G120" s="17" t="s">
        <v>247</v>
      </c>
      <c r="H120" s="17" t="s">
        <v>295</v>
      </c>
      <c r="I120" s="18">
        <v>60.0</v>
      </c>
      <c r="J120" s="19">
        <v>175000.0</v>
      </c>
      <c r="K120" s="20">
        <v>35000.0</v>
      </c>
      <c r="L120" s="21"/>
      <c r="M120" s="21"/>
      <c r="N120" s="21"/>
      <c r="O120" s="21"/>
      <c r="P120" s="31"/>
      <c r="Q120" s="31"/>
      <c r="R120" s="31"/>
      <c r="S120" s="31"/>
    </row>
    <row r="121">
      <c r="B121" s="24">
        <v>29.0</v>
      </c>
      <c r="C121" s="24" t="s">
        <v>256</v>
      </c>
      <c r="D121" s="24" t="s">
        <v>223</v>
      </c>
      <c r="E121" s="25" t="s">
        <v>245</v>
      </c>
      <c r="F121" s="25" t="s">
        <v>294</v>
      </c>
      <c r="G121" s="25" t="s">
        <v>247</v>
      </c>
      <c r="H121" s="25" t="s">
        <v>295</v>
      </c>
      <c r="I121" s="26">
        <v>60.0</v>
      </c>
      <c r="J121" s="27">
        <v>225000.0</v>
      </c>
      <c r="K121" s="28">
        <v>45000.0</v>
      </c>
      <c r="L121" s="29"/>
      <c r="M121" s="29"/>
      <c r="N121" s="29"/>
      <c r="O121" s="29"/>
      <c r="P121" s="32"/>
      <c r="Q121" s="32"/>
      <c r="R121" s="32"/>
      <c r="S121" s="32"/>
    </row>
    <row r="122">
      <c r="B122" s="16">
        <v>30.0</v>
      </c>
      <c r="C122" s="16" t="s">
        <v>251</v>
      </c>
      <c r="D122" s="16" t="s">
        <v>263</v>
      </c>
      <c r="E122" s="17" t="s">
        <v>216</v>
      </c>
      <c r="F122" s="17" t="s">
        <v>285</v>
      </c>
      <c r="G122" s="17" t="s">
        <v>286</v>
      </c>
      <c r="H122" s="17" t="s">
        <v>269</v>
      </c>
      <c r="I122" s="18">
        <v>60.0</v>
      </c>
      <c r="J122" s="19">
        <v>75000.0</v>
      </c>
      <c r="K122" s="20">
        <v>15000.0</v>
      </c>
      <c r="L122" s="21"/>
      <c r="M122" s="21"/>
      <c r="N122" s="21"/>
      <c r="O122" s="21"/>
      <c r="P122" s="22" t="str">
        <f>AVERAGE(L122,L123,L124,L125)</f>
        <v>#DIV/0!</v>
      </c>
      <c r="Q122" s="23">
        <v>55.0</v>
      </c>
      <c r="R122" s="22" t="str">
        <f>P122*Q122*12</f>
        <v>#DIV/0!</v>
      </c>
      <c r="S122" s="22" t="str">
        <f>R122*I122/12</f>
        <v>#DIV/0!</v>
      </c>
    </row>
    <row r="123">
      <c r="B123" s="24">
        <v>30.0</v>
      </c>
      <c r="C123" s="24" t="s">
        <v>254</v>
      </c>
      <c r="D123" s="24" t="s">
        <v>263</v>
      </c>
      <c r="E123" s="25" t="s">
        <v>216</v>
      </c>
      <c r="F123" s="25" t="s">
        <v>285</v>
      </c>
      <c r="G123" s="25" t="s">
        <v>286</v>
      </c>
      <c r="H123" s="25" t="s">
        <v>269</v>
      </c>
      <c r="I123" s="26">
        <v>60.0</v>
      </c>
      <c r="J123" s="27">
        <v>125000.0</v>
      </c>
      <c r="K123" s="28">
        <v>25000.0</v>
      </c>
      <c r="L123" s="29"/>
      <c r="M123" s="29"/>
      <c r="N123" s="29"/>
      <c r="O123" s="29"/>
      <c r="P123" s="30"/>
      <c r="Q123" s="30"/>
      <c r="R123" s="30"/>
      <c r="S123" s="30"/>
    </row>
    <row r="124">
      <c r="B124" s="16">
        <v>30.0</v>
      </c>
      <c r="C124" s="16" t="s">
        <v>255</v>
      </c>
      <c r="D124" s="16" t="s">
        <v>263</v>
      </c>
      <c r="E124" s="17" t="s">
        <v>216</v>
      </c>
      <c r="F124" s="17" t="s">
        <v>285</v>
      </c>
      <c r="G124" s="17" t="s">
        <v>286</v>
      </c>
      <c r="H124" s="17" t="s">
        <v>269</v>
      </c>
      <c r="I124" s="18">
        <v>60.0</v>
      </c>
      <c r="J124" s="19">
        <v>175000.0</v>
      </c>
      <c r="K124" s="20">
        <v>35000.0</v>
      </c>
      <c r="L124" s="21"/>
      <c r="M124" s="21"/>
      <c r="N124" s="21"/>
      <c r="O124" s="21"/>
      <c r="P124" s="31"/>
      <c r="Q124" s="31"/>
      <c r="R124" s="31"/>
      <c r="S124" s="31"/>
    </row>
    <row r="125">
      <c r="B125" s="24">
        <v>30.0</v>
      </c>
      <c r="C125" s="24" t="s">
        <v>256</v>
      </c>
      <c r="D125" s="24" t="s">
        <v>263</v>
      </c>
      <c r="E125" s="25" t="s">
        <v>216</v>
      </c>
      <c r="F125" s="25" t="s">
        <v>285</v>
      </c>
      <c r="G125" s="25" t="s">
        <v>286</v>
      </c>
      <c r="H125" s="25" t="s">
        <v>269</v>
      </c>
      <c r="I125" s="26">
        <v>60.0</v>
      </c>
      <c r="J125" s="27">
        <v>225000.0</v>
      </c>
      <c r="K125" s="28">
        <v>45000.0</v>
      </c>
      <c r="L125" s="29"/>
      <c r="M125" s="29"/>
      <c r="N125" s="29"/>
      <c r="O125" s="29"/>
      <c r="P125" s="32"/>
      <c r="Q125" s="32"/>
      <c r="R125" s="32"/>
      <c r="S125" s="32"/>
    </row>
    <row r="127">
      <c r="P127" s="35" t="s">
        <v>296</v>
      </c>
      <c r="Q127" s="36">
        <f t="shared" ref="Q127:R127" si="1">SUM(Q6:Q125)</f>
        <v>735</v>
      </c>
      <c r="R127" s="37" t="str">
        <f t="shared" si="1"/>
        <v>#DIV/0!</v>
      </c>
    </row>
    <row r="129">
      <c r="P129" s="38" t="s">
        <v>297</v>
      </c>
      <c r="Q129" s="12"/>
      <c r="R129" s="13"/>
      <c r="S129" s="39" t="str">
        <f>SUM(S6:S125)</f>
        <v>#DIV/0!</v>
      </c>
    </row>
    <row r="131">
      <c r="P131" s="38" t="s">
        <v>298</v>
      </c>
      <c r="Q131" s="12"/>
      <c r="R131" s="13"/>
      <c r="S131" s="40" t="str">
        <f>S129*2</f>
        <v>#DIV/0!</v>
      </c>
    </row>
  </sheetData>
  <mergeCells count="123">
    <mergeCell ref="P30:P33"/>
    <mergeCell ref="Q30:Q33"/>
    <mergeCell ref="R30:R33"/>
    <mergeCell ref="S30:S33"/>
    <mergeCell ref="Q34:Q37"/>
    <mergeCell ref="R34:R37"/>
    <mergeCell ref="S34:S37"/>
    <mergeCell ref="P34:P37"/>
    <mergeCell ref="P38:P41"/>
    <mergeCell ref="Q38:Q41"/>
    <mergeCell ref="R38:R41"/>
    <mergeCell ref="S38:S41"/>
    <mergeCell ref="P42:P45"/>
    <mergeCell ref="Q42:Q45"/>
    <mergeCell ref="L4:O4"/>
    <mergeCell ref="P6:P9"/>
    <mergeCell ref="Q6:Q9"/>
    <mergeCell ref="R6:R9"/>
    <mergeCell ref="S6:S9"/>
    <mergeCell ref="P10:P13"/>
    <mergeCell ref="Q10:Q13"/>
    <mergeCell ref="Q18:Q21"/>
    <mergeCell ref="R18:R21"/>
    <mergeCell ref="R10:R13"/>
    <mergeCell ref="S10:S13"/>
    <mergeCell ref="P14:P17"/>
    <mergeCell ref="Q14:Q17"/>
    <mergeCell ref="R14:R17"/>
    <mergeCell ref="S14:S17"/>
    <mergeCell ref="S18:S21"/>
    <mergeCell ref="R26:R29"/>
    <mergeCell ref="S26:S29"/>
    <mergeCell ref="P18:P21"/>
    <mergeCell ref="P22:P25"/>
    <mergeCell ref="Q22:Q25"/>
    <mergeCell ref="R22:R25"/>
    <mergeCell ref="S22:S25"/>
    <mergeCell ref="P26:P29"/>
    <mergeCell ref="Q26:Q29"/>
    <mergeCell ref="R42:R45"/>
    <mergeCell ref="S42:S45"/>
    <mergeCell ref="R58:R61"/>
    <mergeCell ref="S58:S61"/>
    <mergeCell ref="P78:P81"/>
    <mergeCell ref="Q78:Q81"/>
    <mergeCell ref="R78:R81"/>
    <mergeCell ref="S78:S81"/>
    <mergeCell ref="Q82:Q85"/>
    <mergeCell ref="R82:R85"/>
    <mergeCell ref="S82:S85"/>
    <mergeCell ref="P82:P85"/>
    <mergeCell ref="P86:P89"/>
    <mergeCell ref="Q86:Q89"/>
    <mergeCell ref="R86:R89"/>
    <mergeCell ref="S86:S89"/>
    <mergeCell ref="P90:P93"/>
    <mergeCell ref="Q90:Q93"/>
    <mergeCell ref="P94:P97"/>
    <mergeCell ref="Q94:Q97"/>
    <mergeCell ref="R94:R97"/>
    <mergeCell ref="S94:S97"/>
    <mergeCell ref="Q98:Q101"/>
    <mergeCell ref="R98:R101"/>
    <mergeCell ref="S98:S101"/>
    <mergeCell ref="P98:P101"/>
    <mergeCell ref="P102:P105"/>
    <mergeCell ref="Q102:Q105"/>
    <mergeCell ref="R102:R105"/>
    <mergeCell ref="S102:S105"/>
    <mergeCell ref="P106:P109"/>
    <mergeCell ref="Q106:Q109"/>
    <mergeCell ref="Q114:Q117"/>
    <mergeCell ref="R114:R117"/>
    <mergeCell ref="R106:R109"/>
    <mergeCell ref="S106:S109"/>
    <mergeCell ref="P110:P113"/>
    <mergeCell ref="Q110:Q113"/>
    <mergeCell ref="R110:R113"/>
    <mergeCell ref="S110:S113"/>
    <mergeCell ref="S114:S117"/>
    <mergeCell ref="R122:R125"/>
    <mergeCell ref="S122:S125"/>
    <mergeCell ref="P114:P117"/>
    <mergeCell ref="P118:P121"/>
    <mergeCell ref="Q118:Q121"/>
    <mergeCell ref="R118:R121"/>
    <mergeCell ref="S118:S121"/>
    <mergeCell ref="P122:P125"/>
    <mergeCell ref="Q122:Q125"/>
    <mergeCell ref="P46:P49"/>
    <mergeCell ref="Q46:Q49"/>
    <mergeCell ref="R46:R49"/>
    <mergeCell ref="S46:S49"/>
    <mergeCell ref="Q50:Q53"/>
    <mergeCell ref="R50:R53"/>
    <mergeCell ref="S50:S53"/>
    <mergeCell ref="P50:P53"/>
    <mergeCell ref="P54:P57"/>
    <mergeCell ref="Q54:Q57"/>
    <mergeCell ref="R54:R57"/>
    <mergeCell ref="S54:S57"/>
    <mergeCell ref="P58:P61"/>
    <mergeCell ref="Q58:Q61"/>
    <mergeCell ref="P62:P65"/>
    <mergeCell ref="Q62:Q65"/>
    <mergeCell ref="R62:R65"/>
    <mergeCell ref="S62:S65"/>
    <mergeCell ref="Q66:Q69"/>
    <mergeCell ref="R66:R69"/>
    <mergeCell ref="S66:S69"/>
    <mergeCell ref="R74:R77"/>
    <mergeCell ref="S74:S77"/>
    <mergeCell ref="P66:P69"/>
    <mergeCell ref="P70:P73"/>
    <mergeCell ref="Q70:Q73"/>
    <mergeCell ref="R70:R73"/>
    <mergeCell ref="S70:S73"/>
    <mergeCell ref="P74:P77"/>
    <mergeCell ref="Q74:Q77"/>
    <mergeCell ref="R90:R93"/>
    <mergeCell ref="S90:S93"/>
    <mergeCell ref="P129:R129"/>
    <mergeCell ref="P131:R131"/>
  </mergeCells>
  <printOptions gridLines="1" horizontalCentered="1"/>
  <pageMargins bottom="0.75" footer="0.0" header="0.0" left="0.25" right="0.25" top="0.75"/>
  <pageSetup fitToHeight="0" paperSize="9" cellComments="atEnd" orientation="landscape" pageOrder="overThenDown"/>
  <drawing r:id="rId1"/>
</worksheet>
</file>